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'40204810100000100141'!$8:$8</definedName>
    <definedName name="_xlnm.Print_Area" localSheetId="0">'40204810100000100141'!$A$1:$J$220</definedName>
  </definedNames>
  <calcPr fullCalcOnLoad="1"/>
</workbook>
</file>

<file path=xl/sharedStrings.xml><?xml version="1.0" encoding="utf-8"?>
<sst xmlns="http://schemas.openxmlformats.org/spreadsheetml/2006/main" count="952" uniqueCount="210">
  <si>
    <t>#Н/Д</t>
  </si>
  <si>
    <t>901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</si>
  <si>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</si>
  <si>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</si>
  <si>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</si>
  <si>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</si>
  <si>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</si>
  <si>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</si>
  <si>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 xml:space="preserve">                Предоставление субсидий муниципальным  бюджетным, автономным учреждениям и иным некоммерческим организациям</t>
  </si>
  <si>
    <t>600</t>
  </si>
  <si>
    <t xml:space="preserve">          Библиотеки</t>
  </si>
  <si>
    <t xml:space="preserve">                Социальное обеспечение и иные выплаты населению</t>
  </si>
  <si>
    <t>300</t>
  </si>
  <si>
    <t>902</t>
  </si>
  <si>
    <t>907</t>
  </si>
  <si>
    <t xml:space="preserve">    Финансовый отдел администрации Гордеевского района</t>
  </si>
  <si>
    <t>908</t>
  </si>
  <si>
    <t xml:space="preserve">                Межбюджетные трансферты</t>
  </si>
  <si>
    <t>500</t>
  </si>
  <si>
    <t xml:space="preserve">                  Субвенции</t>
  </si>
  <si>
    <t>530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</si>
  <si>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</si>
  <si>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</si>
  <si>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</si>
  <si>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</si>
  <si>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</si>
  <si>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>Обеспечение деятельности контрольно-счетного органа муниципального образования</t>
  </si>
  <si>
    <t xml:space="preserve">          Руководство и управление в сфере установленных функций органов местного самоуправления</t>
  </si>
  <si>
    <t>Мероприятия по обеспечению населения бытовыми услугами</t>
  </si>
  <si>
    <t>Дошкольные образовательные организации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</si>
  <si>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</si>
  <si>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Общеобразовательные организации</t>
  </si>
  <si>
    <t>Организации дополнительного образования</t>
  </si>
  <si>
    <t xml:space="preserve">Учреждения, обеспечивающие оказание услуг в сфере образования </t>
  </si>
  <si>
    <t xml:space="preserve">              Предоставление мер социальной поддержки по оплате жилья и коммунальных услуг отдельным категориям граждан, работающих в учреждениях культуры , находящихся в сельской местности или поселках городского типа на территории Брянской области</t>
  </si>
  <si>
    <t>Руководство и управление в сфере установленных функций органов местного самоуправления</t>
  </si>
  <si>
    <t>МП</t>
  </si>
  <si>
    <t>ППМП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</si>
  <si>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</si>
  <si>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</t>
  </si>
  <si>
    <t>Непрограмная деятельность</t>
  </si>
  <si>
    <t>70</t>
  </si>
  <si>
    <t xml:space="preserve">               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</si>
  <si>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</si>
  <si>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</si>
  <si>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Приобретение товаров, работ,услуг в пользу граждан в целях их социального обеспечения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</si>
  <si>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</si>
  <si>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</si>
  <si>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</si>
  <si>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110</t>
  </si>
  <si>
    <t xml:space="preserve">                  Расходы на выплату персоналу казенных учреждений</t>
  </si>
  <si>
    <t xml:space="preserve">                Предоставление субсидий бюджетным, автономным учреждениям и иным некоммерческим организациям</t>
  </si>
  <si>
    <t>НР</t>
  </si>
  <si>
    <t xml:space="preserve">            Компенсация части родительской платы за присмотр и уход за детьми в образовательных учреждениях, реализующих  общеобразовательную программу дошкольного образования</t>
  </si>
  <si>
    <t>ВР</t>
  </si>
  <si>
    <t>ОМ</t>
  </si>
  <si>
    <t>850</t>
  </si>
  <si>
    <t>16720</t>
  </si>
  <si>
    <t xml:space="preserve">                Предоставление субсидий 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</si>
  <si>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</si>
  <si>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</si>
  <si>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первичного воинского учета на территориях, где отсутствуют военные комиссариаты</t>
  </si>
  <si>
    <t>51180</t>
  </si>
  <si>
    <t>Уплата налогов, сборов и иных платежей</t>
  </si>
  <si>
    <t>Обеспечение муниципальной безопасности, защиты населения и территории от чрезвычайных ситуаций</t>
  </si>
  <si>
    <t xml:space="preserve">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</si>
  <si>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310</t>
  </si>
  <si>
    <t>Публичные нормативные социальные выплаты гражданам</t>
  </si>
  <si>
    <t>Реализация мероприятий, направленных на социальную поддержку отдельных категорий граждан</t>
  </si>
  <si>
    <t>Защита законных прав и интересов несовершеннолетних, лиц из числа детей-сирот и детей, оставшихся без попечения родителей</t>
  </si>
  <si>
    <t>Создание условий для обеспечения населения услугами культуры и реализация мер государственной поддержки работников культуры</t>
  </si>
  <si>
    <t>14210</t>
  </si>
  <si>
    <t>Повышение доступности и качества предоставления дошкольного, общего образования, дополнительного образования детей</t>
  </si>
  <si>
    <t>320</t>
  </si>
  <si>
    <t>Социальные выплаты гражанам, кроме публичных нормативных социальных выплат</t>
  </si>
  <si>
    <t>14700</t>
  </si>
  <si>
    <t>14710</t>
  </si>
  <si>
    <t>14770</t>
  </si>
  <si>
    <t>14780</t>
  </si>
  <si>
    <t>Формирование в Гордеевском районе единой политики в развитии физической культуры и спорта и сфере работы с молодежью, популяризация массовой физической культуры и спорта</t>
  </si>
  <si>
    <t>Спортивно-оздоровительные комплексы и центры</t>
  </si>
  <si>
    <t xml:space="preserve">              Выплата единовременного пособия при всех формах устройства детей, лишенных родительского попечения, в семью </t>
  </si>
  <si>
    <t>Реализация муниципальной политики в сфере образования на территории Гордеевского района</t>
  </si>
  <si>
    <t>Обеспечение эффективного управления и распоряжения муниципальным имуществом, рационального его использования, распоряжения</t>
  </si>
  <si>
    <t>Обеспечение финансовой устойчивости бюджетной системы Гордеевского района путем проведения сбалансированной финансовой политики</t>
  </si>
  <si>
    <t>Создание условий для эффективного управления муниципальными финансами</t>
  </si>
  <si>
    <t>15840</t>
  </si>
  <si>
    <t>510</t>
  </si>
  <si>
    <t>Дотации</t>
  </si>
  <si>
    <t>Развитие коммунальной инфраструктуры</t>
  </si>
  <si>
    <t>Развитие и модернизация сети автомобильных дорог</t>
  </si>
  <si>
    <t>07</t>
  </si>
  <si>
    <t>08</t>
  </si>
  <si>
    <t>Финансовое обеспечение государственных гарантий реализации прав на получение общедоступного  и бесплатного  начального общего, основного общего, среднего общего образования в  общеобразовательных организациях</t>
  </si>
  <si>
    <t>ГРБС</t>
  </si>
  <si>
    <t>10070</t>
  </si>
  <si>
    <t>Финансовое обеспечение  государственных гарантий реализации прав на получение общедоступного и бесплатного дошкольного образования в  образовательных организациях</t>
  </si>
  <si>
    <t>904</t>
  </si>
  <si>
    <t xml:space="preserve"> Администрация Гордеевского района</t>
  </si>
  <si>
    <t>10660</t>
  </si>
  <si>
    <t>52600</t>
  </si>
  <si>
    <t>Администрация Гордеевского района</t>
  </si>
  <si>
    <t xml:space="preserve"> Муниципальное учреждение Отдел образования администрации Гордеевского района</t>
  </si>
  <si>
    <t xml:space="preserve">   Муниципальное учреждение Отдел образования администрации Гордеевского района</t>
  </si>
  <si>
    <t xml:space="preserve">    Муниципальное учреждение Отдел образования администрации Гордеевского района</t>
  </si>
  <si>
    <t xml:space="preserve">    Муниципальное учреждение комитет по управлению муниципальным имуществом Гордеевского района </t>
  </si>
  <si>
    <t xml:space="preserve"> Контрольно-счетная палата Гордеевского района</t>
  </si>
  <si>
    <t>R0820</t>
  </si>
  <si>
    <t>400</t>
  </si>
  <si>
    <t>410</t>
  </si>
  <si>
    <t xml:space="preserve">          Мероприятия по проведению оздоровительной кампании детей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</si>
  <si>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</si>
  <si>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</si>
  <si>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0</t>
  </si>
  <si>
    <t>14790</t>
  </si>
  <si>
    <t xml:space="preserve">            Иные бюджетные ассигнования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</si>
  <si>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</si>
  <si>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21</t>
  </si>
  <si>
    <t>Совершенствование системы управления пассажирскими перевозками</t>
  </si>
  <si>
    <t>Выравнивание бюджетной обеспеченности поселений</t>
  </si>
  <si>
    <t>Обеспечение жильем молодых семей Гордеевского района</t>
  </si>
  <si>
    <t>Социальные выплаты гражданам, кроме публичных нормативных социальных выплат</t>
  </si>
  <si>
    <t xml:space="preserve">            Капитальные вложения в объекты недвижимого имущества государственной (муниципальной) собственности</t>
  </si>
  <si>
    <t xml:space="preserve">              Бюджетные инвестиции</t>
  </si>
  <si>
    <t>S1270</t>
  </si>
  <si>
    <t>15</t>
  </si>
  <si>
    <t>Проведение оздоровительной кампании детей и молодежи</t>
  </si>
  <si>
    <t>Муниципальная программа "Развитие культуры Гордеевского района на 2016-2019 годы"</t>
  </si>
  <si>
    <t>Мунициальная программа "Управление муниципальной собственностью Гордеевского муниципального района"(2016-2019 годы)</t>
  </si>
  <si>
    <t>"Управление муниципальными финансами Гордеевского муниципального района на 2016-2019 годы"</t>
  </si>
  <si>
    <t>Мунициальная программа "Развитие образования Гордеевского муниципального района" на 2016-2019 годы"</t>
  </si>
  <si>
    <t>80040</t>
  </si>
  <si>
    <t>80710</t>
  </si>
  <si>
    <t>80700</t>
  </si>
  <si>
    <t xml:space="preserve">          Софинансирование объектов капитальных вложений муниципальной собственности </t>
  </si>
  <si>
    <t>Устойчивое развитие сельских территорий</t>
  </si>
  <si>
    <t>L5670</t>
  </si>
  <si>
    <t>81790</t>
  </si>
  <si>
    <t>81810</t>
  </si>
  <si>
    <t>82450</t>
  </si>
  <si>
    <t>81630</t>
  </si>
  <si>
    <t>Мероприятия подпрограммы "Обеспечение жильем молодых семей" федеральной целевой программы "Жилище" на 2015-2020 годы</t>
  </si>
  <si>
    <t>80450</t>
  </si>
  <si>
    <t>80480</t>
  </si>
  <si>
    <t>80300</t>
  </si>
  <si>
    <t>80310</t>
  </si>
  <si>
    <t>80350</t>
  </si>
  <si>
    <t>80600</t>
  </si>
  <si>
    <t>Мероприятия по развитию физической культуры и спорта</t>
  </si>
  <si>
    <t>82300</t>
  </si>
  <si>
    <t>80910</t>
  </si>
  <si>
    <t>Руководство и управление в сфере установленных функций</t>
  </si>
  <si>
    <t>Мероприятия по землеустройству и землепользованию</t>
  </si>
  <si>
    <t xml:space="preserve">                Закупка товаров, работ и услуг для обеспечения государственных (муниципальных) нужд</t>
  </si>
  <si>
    <t xml:space="preserve">          Многофункциональные центры предоставления государственных и муниципальных услуг </t>
  </si>
  <si>
    <t>Единые дежурно-диспетчерские службы</t>
  </si>
  <si>
    <t>Выплата муниципальных пенсий (доплат к государственным пенсиям)</t>
  </si>
  <si>
    <t xml:space="preserve">          Компенсация транспортным организациям части потерь в доходах,возникающих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</si>
  <si>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Дворцы и дома культуры, клубы, выставочные залы</t>
  </si>
  <si>
    <t>L4970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</si>
  <si>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</si>
  <si>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</si>
  <si>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Организация и осуществление деятельности по опеке  и попечительству, выплата ежемесячных денежных средств на содержание и проезд ребенка, переданного на воспитание 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</si>
  <si>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</si>
  <si>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</si>
  <si>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957</t>
  </si>
  <si>
    <t>57</t>
  </si>
  <si>
    <t>Комплексное социально-экономическое развитие Мирнинского сельского поселения</t>
  </si>
  <si>
    <t>Создание условий для эффективной деятельности Мирнинского  сельского поселения</t>
  </si>
  <si>
    <t>Мероприятия в сфере пожарной безопасности</t>
  </si>
  <si>
    <t>81840</t>
  </si>
  <si>
    <t>Капитальный и текущий ремонт муниципального жилищного фонда</t>
  </si>
  <si>
    <t>Организация и обеспечение освещения улиц</t>
  </si>
  <si>
    <t>81690</t>
  </si>
  <si>
    <t>81730</t>
  </si>
  <si>
    <t>Мероприятия по благоустройству</t>
  </si>
  <si>
    <t>81140</t>
  </si>
  <si>
    <t>Мирнинская  сельская администрация</t>
  </si>
  <si>
    <t xml:space="preserve">к решению Петровобудского сельского </t>
  </si>
  <si>
    <t>Специальные расходы</t>
  </si>
  <si>
    <t>80060</t>
  </si>
  <si>
    <t>880</t>
  </si>
  <si>
    <t>81870</t>
  </si>
  <si>
    <t>Прочие мероприятия в области жилищно-коммунального хозяйства</t>
  </si>
  <si>
    <t>990</t>
  </si>
  <si>
    <t>Условно утвержденные расходы</t>
  </si>
  <si>
    <t>80080</t>
  </si>
  <si>
    <t>Организация и проведение выборов и референдумов</t>
  </si>
  <si>
    <t>00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</si>
  <si>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</si>
  <si>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</si>
  <si>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>870</t>
  </si>
  <si>
    <t>"О бюджете  Мирнинского сельского поселения</t>
  </si>
  <si>
    <t xml:space="preserve"> Гордеевского муниципального района Брянской области </t>
  </si>
  <si>
    <t>Мирнинская  сельская администрация Мирнинского сельского поселения Гордеевского муниципального района Брянской области</t>
  </si>
  <si>
    <t>Резервные средства</t>
  </si>
  <si>
    <t>Приложение 5</t>
  </si>
  <si>
    <t>55550</t>
  </si>
  <si>
    <t>№   от . .2022г.</t>
  </si>
  <si>
    <t>на 2023 год и на плановый период 2024 и 2025 годов"</t>
  </si>
  <si>
    <t>F2</t>
  </si>
  <si>
    <t>Реализация программ формирования современной городской среды</t>
  </si>
  <si>
    <t>Распределение бюджетных ассигнований бюджета  Мирнинского сельского поселения Гордеевского муниципального района Брянской области по разделам,подразделам,целевым статьям (муниципальным программам и непрограмным направлениям деятельности), группам и подгруппам видов расходов  на 2023 год и на плановый период 2024 и 2025 годов</t>
  </si>
  <si>
    <t>Региональный проект "Формирование комфортной городской среды (Брянская область)"</t>
  </si>
  <si>
    <t>Итого:</t>
  </si>
  <si>
    <t xml:space="preserve">Наименование </t>
  </si>
  <si>
    <t xml:space="preserve"> 2023 год</t>
  </si>
  <si>
    <t>2024 год</t>
  </si>
  <si>
    <t xml:space="preserve"> 2025 год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</si>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</sst>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9" fontId="32" fillId="0" borderId="1">
      <alignment horizontal="center" vertical="top" shrinkToFit="1"/>
      <protection/>
    </xf>
    <xf numFmtId="49" fontId="32" fillId="0" borderId="1">
      <alignment horizontal="center" vertical="top" shrinkToFit="1"/>
      <protection/>
    </xf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29" borderId="0">
      <alignment/>
      <protection/>
    </xf>
    <xf numFmtId="0" fontId="8" fillId="29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29" borderId="0" xfId="0" applyFont="1" applyFill="1" applyAlignment="1">
      <alignment/>
    </xf>
    <xf numFmtId="0" fontId="3" fillId="29" borderId="0" xfId="0" applyFont="1" applyFill="1" applyAlignment="1">
      <alignment horizontal="center" wrapText="1"/>
    </xf>
    <xf numFmtId="0" fontId="3" fillId="29" borderId="0" xfId="0" applyFont="1" applyFill="1" applyAlignment="1">
      <alignment horizontal="center"/>
    </xf>
    <xf numFmtId="0" fontId="2" fillId="29" borderId="11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vertical="top" wrapText="1"/>
    </xf>
    <xf numFmtId="49" fontId="2" fillId="29" borderId="11" xfId="0" applyNumberFormat="1" applyFon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10" fontId="4" fillId="33" borderId="11" xfId="0" applyNumberFormat="1" applyFont="1" applyFill="1" applyBorder="1" applyAlignment="1">
      <alignment horizontal="right" vertical="top" shrinkToFit="1"/>
    </xf>
    <xf numFmtId="0" fontId="4" fillId="29" borderId="12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top" shrinkToFit="1"/>
    </xf>
    <xf numFmtId="10" fontId="4" fillId="34" borderId="12" xfId="0" applyNumberFormat="1" applyFont="1" applyFill="1" applyBorder="1" applyAlignment="1">
      <alignment horizontal="right" vertical="top" shrinkToFit="1"/>
    </xf>
    <xf numFmtId="0" fontId="2" fillId="29" borderId="0" xfId="0" applyFont="1" applyFill="1" applyAlignment="1">
      <alignment horizontal="left" wrapText="1"/>
    </xf>
    <xf numFmtId="176" fontId="4" fillId="33" borderId="11" xfId="0" applyNumberFormat="1" applyFont="1" applyFill="1" applyBorder="1" applyAlignment="1">
      <alignment horizontal="right" vertical="top" shrinkToFit="1"/>
    </xf>
    <xf numFmtId="49" fontId="5" fillId="29" borderId="11" xfId="0" applyNumberFormat="1" applyFont="1" applyFill="1" applyBorder="1" applyAlignment="1">
      <alignment horizontal="center" vertical="top" shrinkToFit="1"/>
    </xf>
    <xf numFmtId="4" fontId="6" fillId="33" borderId="11" xfId="0" applyNumberFormat="1" applyFont="1" applyFill="1" applyBorder="1" applyAlignment="1">
      <alignment horizontal="right" vertical="top" shrinkToFi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49" fontId="4" fillId="29" borderId="11" xfId="0" applyNumberFormat="1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horizontal="center" vertical="top" wrapText="1"/>
    </xf>
    <xf numFmtId="49" fontId="8" fillId="29" borderId="11" xfId="0" applyNumberFormat="1" applyFont="1" applyFill="1" applyBorder="1" applyAlignment="1">
      <alignment horizontal="center" vertical="top" shrinkToFit="1"/>
    </xf>
    <xf numFmtId="0" fontId="9" fillId="29" borderId="11" xfId="0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horizontal="right" vertical="top" shrinkToFit="1"/>
    </xf>
    <xf numFmtId="4" fontId="2" fillId="35" borderId="11" xfId="0" applyNumberFormat="1" applyFont="1" applyFill="1" applyBorder="1" applyAlignment="1">
      <alignment horizontal="right" vertical="top" shrinkToFit="1"/>
    </xf>
    <xf numFmtId="4" fontId="9" fillId="35" borderId="11" xfId="0" applyNumberFormat="1" applyFont="1" applyFill="1" applyBorder="1" applyAlignment="1">
      <alignment horizontal="right" vertical="top" shrinkToFit="1"/>
    </xf>
    <xf numFmtId="4" fontId="8" fillId="35" borderId="11" xfId="0" applyNumberFormat="1" applyFont="1" applyFill="1" applyBorder="1" applyAlignment="1">
      <alignment horizontal="right" vertical="top" shrinkToFit="1"/>
    </xf>
    <xf numFmtId="0" fontId="4" fillId="29" borderId="11" xfId="57" applyFont="1" applyFill="1" applyBorder="1" applyAlignment="1">
      <alignment vertical="top" wrapText="1"/>
      <protection/>
    </xf>
    <xf numFmtId="0" fontId="4" fillId="29" borderId="14" xfId="0" applyFont="1" applyFill="1" applyBorder="1" applyAlignment="1">
      <alignment horizontal="center" vertical="top" wrapText="1"/>
    </xf>
    <xf numFmtId="0" fontId="2" fillId="29" borderId="11" xfId="0" applyFont="1" applyFill="1" applyBorder="1" applyAlignment="1">
      <alignment horizontal="center" vertical="top" wrapText="1"/>
    </xf>
    <xf numFmtId="0" fontId="2" fillId="29" borderId="14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top" shrinkToFit="1"/>
    </xf>
    <xf numFmtId="176" fontId="4" fillId="35" borderId="11" xfId="0" applyNumberFormat="1" applyFont="1" applyFill="1" applyBorder="1" applyAlignment="1">
      <alignment horizontal="right" vertical="top" shrinkToFit="1"/>
    </xf>
    <xf numFmtId="10" fontId="4" fillId="35" borderId="11" xfId="0" applyNumberFormat="1" applyFon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4" fillId="35" borderId="11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33" fillId="0" borderId="1" xfId="35" applyNumberFormat="1" applyProtection="1">
      <alignment vertical="top" wrapText="1"/>
      <protection locked="0"/>
    </xf>
    <xf numFmtId="49" fontId="32" fillId="0" borderId="1" xfId="33" applyNumberFormat="1" applyProtection="1">
      <alignment horizontal="center" vertical="top" shrinkToFit="1"/>
      <protection locked="0"/>
    </xf>
    <xf numFmtId="49" fontId="4" fillId="0" borderId="1" xfId="33" applyNumberFormat="1" applyFont="1" applyProtection="1">
      <alignment horizontal="center" vertical="top" shrinkToFit="1"/>
      <protection locked="0"/>
    </xf>
    <xf numFmtId="0" fontId="10" fillId="0" borderId="1" xfId="35" applyNumberFormat="1" applyFont="1" applyProtection="1">
      <alignment vertical="top" wrapText="1"/>
      <protection locked="0"/>
    </xf>
    <xf numFmtId="0" fontId="33" fillId="0" borderId="1" xfId="36" applyNumberFormat="1" applyProtection="1">
      <alignment vertical="top" wrapText="1"/>
      <protection locked="0"/>
    </xf>
    <xf numFmtId="49" fontId="32" fillId="0" borderId="1" xfId="34" applyNumberFormat="1" applyProtection="1">
      <alignment horizontal="center" vertical="top" shrinkToFit="1"/>
      <protection locked="0"/>
    </xf>
    <xf numFmtId="49" fontId="2" fillId="29" borderId="0" xfId="0" applyNumberFormat="1" applyFont="1" applyFill="1" applyBorder="1" applyAlignment="1">
      <alignment horizontal="center" vertical="top" shrinkToFit="1"/>
    </xf>
    <xf numFmtId="0" fontId="4" fillId="29" borderId="15" xfId="0" applyFont="1" applyFill="1" applyBorder="1" applyAlignment="1">
      <alignment horizontal="center" vertical="top" wrapText="1"/>
    </xf>
    <xf numFmtId="49" fontId="4" fillId="29" borderId="15" xfId="0" applyNumberFormat="1" applyFont="1" applyFill="1" applyBorder="1" applyAlignment="1">
      <alignment horizontal="center" vertical="top" wrapText="1"/>
    </xf>
    <xf numFmtId="49" fontId="4" fillId="29" borderId="13" xfId="0" applyNumberFormat="1" applyFont="1" applyFill="1" applyBorder="1" applyAlignment="1">
      <alignment horizontal="center" vertical="top" wrapText="1"/>
    </xf>
    <xf numFmtId="0" fontId="4" fillId="29" borderId="13" xfId="0" applyFont="1" applyFill="1" applyBorder="1" applyAlignment="1">
      <alignment horizontal="center" vertical="top" wrapText="1"/>
    </xf>
    <xf numFmtId="0" fontId="4" fillId="29" borderId="16" xfId="0" applyFont="1" applyFill="1" applyBorder="1" applyAlignment="1">
      <alignment vertical="top" wrapText="1"/>
    </xf>
    <xf numFmtId="49" fontId="2" fillId="29" borderId="11" xfId="56" applyNumberFormat="1" applyFont="1" applyFill="1" applyBorder="1" applyAlignment="1">
      <alignment horizontal="center" vertical="top" shrinkToFit="1"/>
      <protection/>
    </xf>
    <xf numFmtId="49" fontId="9" fillId="29" borderId="11" xfId="0" applyNumberFormat="1" applyFont="1" applyFill="1" applyBorder="1" applyAlignment="1">
      <alignment horizontal="center" vertical="top" wrapText="1"/>
    </xf>
    <xf numFmtId="0" fontId="9" fillId="29" borderId="11" xfId="0" applyFont="1" applyFill="1" applyBorder="1" applyAlignment="1">
      <alignment horizontal="center" vertical="top" wrapText="1"/>
    </xf>
    <xf numFmtId="0" fontId="4" fillId="29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1" fillId="0" borderId="1" xfId="33" applyNumberFormat="1" applyFont="1" applyProtection="1">
      <alignment horizontal="center" vertical="top" shrinkToFit="1"/>
      <protection locked="0"/>
    </xf>
    <xf numFmtId="49" fontId="11" fillId="29" borderId="11" xfId="0" applyNumberFormat="1" applyFont="1" applyFill="1" applyBorder="1" applyAlignment="1">
      <alignment horizontal="center" vertical="top" shrinkToFit="1"/>
    </xf>
    <xf numFmtId="4" fontId="10" fillId="35" borderId="11" xfId="0" applyNumberFormat="1" applyFont="1" applyFill="1" applyBorder="1" applyAlignment="1">
      <alignment horizontal="right" vertical="top" shrinkToFit="1"/>
    </xf>
    <xf numFmtId="4" fontId="11" fillId="35" borderId="11" xfId="0" applyNumberFormat="1" applyFont="1" applyFill="1" applyBorder="1" applyAlignment="1">
      <alignment horizontal="right" vertical="top" shrinkToFit="1"/>
    </xf>
    <xf numFmtId="0" fontId="3" fillId="29" borderId="11" xfId="0" applyFont="1" applyFill="1" applyBorder="1" applyAlignment="1">
      <alignment vertical="top" wrapText="1"/>
    </xf>
    <xf numFmtId="0" fontId="2" fillId="29" borderId="0" xfId="0" applyFont="1" applyFill="1" applyAlignment="1">
      <alignment horizontal="right"/>
    </xf>
    <xf numFmtId="0" fontId="12" fillId="29" borderId="11" xfId="0" applyFont="1" applyFill="1" applyBorder="1" applyAlignment="1">
      <alignment vertical="top" wrapText="1"/>
    </xf>
    <xf numFmtId="49" fontId="4" fillId="0" borderId="1" xfId="33" applyNumberFormat="1" applyFont="1" applyProtection="1">
      <alignment horizontal="center" vertical="top" shrinkToFit="1"/>
      <protection locked="0"/>
    </xf>
    <xf numFmtId="0" fontId="13" fillId="29" borderId="11" xfId="0" applyFont="1" applyFill="1" applyBorder="1" applyAlignment="1">
      <alignment vertical="top" wrapText="1"/>
    </xf>
    <xf numFmtId="0" fontId="13" fillId="35" borderId="11" xfId="0" applyFont="1" applyFill="1" applyBorder="1" applyAlignment="1">
      <alignment vertical="top" wrapText="1"/>
    </xf>
    <xf numFmtId="0" fontId="2" fillId="29" borderId="0" xfId="0" applyFont="1" applyFill="1" applyAlignment="1">
      <alignment horizontal="right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4" fillId="29" borderId="17" xfId="0" applyFont="1" applyFill="1" applyBorder="1" applyAlignment="1">
      <alignment horizontal="left" vertical="top" wrapText="1"/>
    </xf>
    <xf numFmtId="0" fontId="4" fillId="29" borderId="18" xfId="0" applyFont="1" applyFill="1" applyBorder="1" applyAlignment="1">
      <alignment horizontal="left" vertical="top" wrapText="1"/>
    </xf>
    <xf numFmtId="0" fontId="4" fillId="29" borderId="16" xfId="0" applyFont="1" applyFill="1" applyBorder="1" applyAlignment="1">
      <alignment horizontal="left" vertical="top" wrapText="1"/>
    </xf>
    <xf numFmtId="0" fontId="2" fillId="29" borderId="0" xfId="0" applyFont="1" applyFill="1" applyAlignment="1">
      <alignment horizontal="right" wrapText="1"/>
    </xf>
    <xf numFmtId="0" fontId="2" fillId="29" borderId="0" xfId="0" applyFont="1" applyFill="1" applyAlignment="1">
      <alignment horizontal="left" wrapText="1"/>
    </xf>
    <xf numFmtId="0" fontId="4" fillId="29" borderId="12" xfId="0" applyFont="1" applyFill="1" applyBorder="1" applyAlignment="1">
      <alignment horizontal="right"/>
    </xf>
    <xf numFmtId="0" fontId="2" fillId="29" borderId="1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29" borderId="0" xfId="0" applyFont="1" applyFill="1" applyAlignment="1">
      <alignment horizontal="center" wrapText="1"/>
    </xf>
    <xf numFmtId="0" fontId="3" fillId="29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tabSelected="1" zoomScalePageLayoutView="0" workbookViewId="0" topLeftCell="A172">
      <selection activeCell="A221" sqref="A221:K221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5">
      <c r="A1" s="72" t="s">
        <v>196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1"/>
      <c r="AE1" s="1"/>
      <c r="AF1" s="1"/>
      <c r="AG1" s="1"/>
    </row>
    <row r="2" spans="1:33" ht="11.25" customHeight="1">
      <c r="A2" s="72" t="s">
        <v>178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2"/>
      <c r="AG2" s="3"/>
    </row>
    <row r="3" spans="1:33" ht="13.5" customHeight="1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3"/>
      <c r="AG3" s="3"/>
    </row>
    <row r="4" spans="1:33" ht="13.5" customHeight="1">
      <c r="A4" s="61"/>
      <c r="B4" s="61"/>
      <c r="C4" s="61"/>
      <c r="D4" s="61"/>
      <c r="E4" s="61"/>
      <c r="F4" s="61"/>
      <c r="G4" s="61"/>
      <c r="H4" s="61"/>
      <c r="I4" s="61"/>
      <c r="J4" s="61" t="s">
        <v>198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"/>
      <c r="AG4" s="3"/>
    </row>
    <row r="5" spans="1:33" ht="13.5" customHeight="1">
      <c r="A5" s="66" t="s">
        <v>192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3"/>
      <c r="AG5" s="3"/>
    </row>
    <row r="6" spans="1:33" ht="13.5" customHeight="1">
      <c r="A6" s="66" t="s">
        <v>193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3"/>
      <c r="AG6" s="3"/>
    </row>
    <row r="7" spans="1:33" ht="13.5" customHeight="1">
      <c r="A7" s="66" t="s">
        <v>199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3"/>
      <c r="AG7" s="3"/>
    </row>
    <row r="8" spans="1:33" ht="11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3"/>
      <c r="AG8" s="3"/>
    </row>
    <row r="9" spans="1:33" ht="44.25" customHeight="1">
      <c r="A9" s="77" t="s">
        <v>202</v>
      </c>
      <c r="B9" s="77"/>
      <c r="C9" s="77"/>
      <c r="D9" s="77"/>
      <c r="E9" s="77"/>
      <c r="F9" s="77"/>
      <c r="G9" s="77"/>
      <c r="H9" s="77"/>
      <c r="I9" s="77"/>
      <c r="J9" s="7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G9" s="3"/>
    </row>
    <row r="10" spans="1:33" ht="6.75" customHeight="1" outlineLevel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3"/>
      <c r="AG10" s="3"/>
    </row>
    <row r="11" spans="1:33" ht="11.25" customHeight="1" outlineLevel="2">
      <c r="A11" s="75" t="s">
        <v>24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3" ht="27.75" customHeight="1" outlineLevel="3">
      <c r="A12" s="67" t="s">
        <v>205</v>
      </c>
      <c r="B12" s="16" t="s">
        <v>36</v>
      </c>
      <c r="C12" s="16" t="s">
        <v>37</v>
      </c>
      <c r="D12" s="16" t="s">
        <v>55</v>
      </c>
      <c r="E12" s="67" t="s">
        <v>94</v>
      </c>
      <c r="F12" s="67" t="s">
        <v>52</v>
      </c>
      <c r="G12" s="67" t="s">
        <v>54</v>
      </c>
      <c r="H12" s="67" t="s">
        <v>206</v>
      </c>
      <c r="I12" s="67" t="s">
        <v>207</v>
      </c>
      <c r="J12" s="67" t="s">
        <v>208</v>
      </c>
      <c r="K12" s="67" t="s">
        <v>0</v>
      </c>
      <c r="L12" s="67" t="s">
        <v>0</v>
      </c>
      <c r="M12" s="67" t="s">
        <v>0</v>
      </c>
      <c r="N12" s="67" t="s">
        <v>21</v>
      </c>
      <c r="O12" s="67" t="s">
        <v>0</v>
      </c>
      <c r="P12" s="67" t="s">
        <v>0</v>
      </c>
      <c r="Q12" s="67" t="s">
        <v>0</v>
      </c>
      <c r="R12" s="67" t="s">
        <v>0</v>
      </c>
      <c r="S12" s="67" t="s">
        <v>0</v>
      </c>
      <c r="T12" s="67" t="s">
        <v>0</v>
      </c>
      <c r="U12" s="67" t="s">
        <v>0</v>
      </c>
      <c r="V12" s="67" t="s">
        <v>0</v>
      </c>
      <c r="W12" s="67" t="s">
        <v>0</v>
      </c>
      <c r="X12" s="67" t="s">
        <v>0</v>
      </c>
      <c r="Y12" s="67" t="s">
        <v>0</v>
      </c>
      <c r="Z12" s="67" t="s">
        <v>0</v>
      </c>
      <c r="AA12" s="67" t="s">
        <v>25</v>
      </c>
      <c r="AB12" s="4" t="s">
        <v>0</v>
      </c>
      <c r="AC12" s="67" t="s">
        <v>22</v>
      </c>
      <c r="AD12" s="67" t="s">
        <v>0</v>
      </c>
      <c r="AE12" s="67" t="s">
        <v>0</v>
      </c>
      <c r="AF12" s="67" t="s">
        <v>0</v>
      </c>
      <c r="AG12" s="67" t="s">
        <v>0</v>
      </c>
    </row>
    <row r="13" spans="1:33" ht="0.75" customHeight="1" outlineLevel="4">
      <c r="A13" s="68"/>
      <c r="B13" s="17"/>
      <c r="C13" s="17"/>
      <c r="D13" s="1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4"/>
      <c r="AC13" s="68"/>
      <c r="AD13" s="68"/>
      <c r="AE13" s="68"/>
      <c r="AF13" s="68"/>
      <c r="AG13" s="68"/>
    </row>
    <row r="14" spans="1:34" ht="38.25" customHeight="1" outlineLevel="4">
      <c r="A14" s="37" t="s">
        <v>167</v>
      </c>
      <c r="B14" s="18" t="s">
        <v>166</v>
      </c>
      <c r="C14" s="19"/>
      <c r="D14" s="27"/>
      <c r="E14" s="17"/>
      <c r="F14" s="17"/>
      <c r="G14" s="17"/>
      <c r="H14" s="22">
        <f>H17+H23+H26+H41+H62+H151+H154+H158+H202+H173</f>
        <v>2017885.7</v>
      </c>
      <c r="I14" s="22">
        <f>I15</f>
        <v>1882623</v>
      </c>
      <c r="J14" s="22">
        <f>J15</f>
        <v>1845572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"/>
      <c r="AC14" s="17"/>
      <c r="AD14" s="17"/>
      <c r="AE14" s="17"/>
      <c r="AF14" s="17"/>
      <c r="AG14" s="17"/>
      <c r="AH14" s="54"/>
    </row>
    <row r="15" spans="1:33" ht="31.5" customHeight="1" outlineLevel="4">
      <c r="A15" s="37" t="s">
        <v>168</v>
      </c>
      <c r="B15" s="18" t="s">
        <v>166</v>
      </c>
      <c r="C15" s="28">
        <v>0</v>
      </c>
      <c r="D15" s="29">
        <v>10</v>
      </c>
      <c r="E15" s="17"/>
      <c r="F15" s="17"/>
      <c r="G15" s="17"/>
      <c r="H15" s="22">
        <f>H16</f>
        <v>2017885.7</v>
      </c>
      <c r="I15" s="22">
        <f>I16</f>
        <v>1882623</v>
      </c>
      <c r="J15" s="22">
        <f>J16</f>
        <v>1845572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4"/>
      <c r="AC15" s="17"/>
      <c r="AD15" s="17"/>
      <c r="AE15" s="17"/>
      <c r="AF15" s="17"/>
      <c r="AG15" s="17"/>
    </row>
    <row r="16" spans="1:33" ht="48" customHeight="1" outlineLevel="4">
      <c r="A16" s="64" t="s">
        <v>194</v>
      </c>
      <c r="B16" s="18" t="s">
        <v>166</v>
      </c>
      <c r="C16" s="28">
        <v>0</v>
      </c>
      <c r="D16" s="28">
        <v>10</v>
      </c>
      <c r="E16" s="6" t="s">
        <v>165</v>
      </c>
      <c r="F16" s="6"/>
      <c r="G16" s="6"/>
      <c r="H16" s="22">
        <f>H17+H23+H26+H41+H62+H151+H154+H158+H173</f>
        <v>2017885.7</v>
      </c>
      <c r="I16" s="22">
        <f>I17+I23+I26+I41+I62+I151+I154+I158+I173</f>
        <v>1882623</v>
      </c>
      <c r="J16" s="22">
        <f>J17+J23+J26+J41+J62+J151+J154+J158+J173</f>
        <v>1845572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4"/>
      <c r="AC16" s="17"/>
      <c r="AD16" s="17"/>
      <c r="AE16" s="17"/>
      <c r="AF16" s="17"/>
      <c r="AG16" s="17"/>
    </row>
    <row r="17" spans="1:33" ht="48" customHeight="1" outlineLevel="4">
      <c r="A17" s="64" t="s">
        <v>209</v>
      </c>
      <c r="B17" s="18" t="s">
        <v>166</v>
      </c>
      <c r="C17" s="28">
        <v>0</v>
      </c>
      <c r="D17" s="19">
        <v>10</v>
      </c>
      <c r="E17" s="6" t="s">
        <v>165</v>
      </c>
      <c r="F17" s="6" t="s">
        <v>62</v>
      </c>
      <c r="G17" s="6"/>
      <c r="H17" s="22">
        <f>H18+H20</f>
        <v>114949</v>
      </c>
      <c r="I17" s="22">
        <f>I18+I20</f>
        <v>120128</v>
      </c>
      <c r="J17" s="22">
        <f>J18+J20</f>
        <v>124363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"/>
      <c r="AC17" s="17"/>
      <c r="AD17" s="17"/>
      <c r="AE17" s="17"/>
      <c r="AF17" s="17"/>
      <c r="AG17" s="17"/>
    </row>
    <row r="18" spans="1:33" ht="54" customHeight="1" outlineLevel="4">
      <c r="A18" s="5" t="s">
        <v>42</v>
      </c>
      <c r="B18" s="18" t="s">
        <v>166</v>
      </c>
      <c r="C18" s="28">
        <v>0</v>
      </c>
      <c r="D18" s="19">
        <v>10</v>
      </c>
      <c r="E18" s="6" t="s">
        <v>165</v>
      </c>
      <c r="F18" s="6" t="s">
        <v>62</v>
      </c>
      <c r="G18" s="6" t="s">
        <v>2</v>
      </c>
      <c r="H18" s="23">
        <f>H19</f>
        <v>114949</v>
      </c>
      <c r="I18" s="23">
        <f>I19</f>
        <v>120128</v>
      </c>
      <c r="J18" s="23">
        <f>J19</f>
        <v>124363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4"/>
      <c r="AC18" s="17"/>
      <c r="AD18" s="17"/>
      <c r="AE18" s="17"/>
      <c r="AF18" s="17"/>
      <c r="AG18" s="17"/>
    </row>
    <row r="19" spans="1:33" ht="31.5" customHeight="1" outlineLevel="4">
      <c r="A19" s="5" t="s">
        <v>43</v>
      </c>
      <c r="B19" s="18" t="s">
        <v>166</v>
      </c>
      <c r="C19" s="28">
        <v>0</v>
      </c>
      <c r="D19" s="19">
        <v>10</v>
      </c>
      <c r="E19" s="6" t="s">
        <v>165</v>
      </c>
      <c r="F19" s="6" t="s">
        <v>62</v>
      </c>
      <c r="G19" s="6" t="s">
        <v>3</v>
      </c>
      <c r="H19" s="23">
        <v>114949</v>
      </c>
      <c r="I19" s="23">
        <v>120128</v>
      </c>
      <c r="J19" s="23">
        <v>124363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4"/>
      <c r="AC19" s="17"/>
      <c r="AD19" s="17"/>
      <c r="AE19" s="17"/>
      <c r="AF19" s="17"/>
      <c r="AG19" s="17"/>
    </row>
    <row r="20" spans="1:33" ht="31.5" customHeight="1" hidden="1" outlineLevel="4">
      <c r="A20" s="5" t="s">
        <v>153</v>
      </c>
      <c r="B20" s="18" t="s">
        <v>166</v>
      </c>
      <c r="C20" s="28">
        <v>4</v>
      </c>
      <c r="D20" s="19">
        <v>10</v>
      </c>
      <c r="E20" s="6" t="s">
        <v>165</v>
      </c>
      <c r="F20" s="6" t="s">
        <v>62</v>
      </c>
      <c r="G20" s="6" t="s">
        <v>4</v>
      </c>
      <c r="H20" s="23">
        <f>H21</f>
        <v>0</v>
      </c>
      <c r="I20" s="23">
        <f>I21</f>
        <v>0</v>
      </c>
      <c r="J20" s="23">
        <f>J21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4"/>
      <c r="AC20" s="17"/>
      <c r="AD20" s="17"/>
      <c r="AE20" s="17"/>
      <c r="AF20" s="17"/>
      <c r="AG20" s="17"/>
    </row>
    <row r="21" spans="1:33" ht="31.5" customHeight="1" hidden="1" outlineLevel="4">
      <c r="A21" s="5" t="s">
        <v>44</v>
      </c>
      <c r="B21" s="18" t="s">
        <v>166</v>
      </c>
      <c r="C21" s="28">
        <v>4</v>
      </c>
      <c r="D21" s="19">
        <v>10</v>
      </c>
      <c r="E21" s="6" t="s">
        <v>165</v>
      </c>
      <c r="F21" s="6" t="s">
        <v>62</v>
      </c>
      <c r="G21" s="6" t="s">
        <v>5</v>
      </c>
      <c r="H21" s="23">
        <v>0</v>
      </c>
      <c r="I21" s="23">
        <v>0</v>
      </c>
      <c r="J21" s="23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4"/>
      <c r="AC21" s="17"/>
      <c r="AD21" s="17"/>
      <c r="AE21" s="17"/>
      <c r="AF21" s="17"/>
      <c r="AG21" s="17"/>
    </row>
    <row r="22" spans="1:33" ht="21" customHeight="1" hidden="1" outlineLevel="6">
      <c r="A22" s="60" t="s">
        <v>177</v>
      </c>
      <c r="B22" s="18" t="s">
        <v>166</v>
      </c>
      <c r="C22" s="28">
        <v>4</v>
      </c>
      <c r="D22" s="28">
        <v>10</v>
      </c>
      <c r="E22" s="6" t="s">
        <v>165</v>
      </c>
      <c r="F22" s="6"/>
      <c r="G22" s="6"/>
      <c r="H22" s="22"/>
      <c r="I22" s="22"/>
      <c r="J22" s="22"/>
      <c r="K22" s="6"/>
      <c r="L22" s="6"/>
      <c r="M22" s="6"/>
      <c r="N22" s="7">
        <v>43541952.83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38169783.86</v>
      </c>
      <c r="AB22" s="7">
        <v>0</v>
      </c>
      <c r="AC22" s="13">
        <f>AA22/N22*100</f>
        <v>87.66208536632601</v>
      </c>
      <c r="AD22" s="8">
        <v>0.8766</v>
      </c>
      <c r="AE22" s="7">
        <v>0</v>
      </c>
      <c r="AF22" s="8">
        <v>0</v>
      </c>
      <c r="AG22" s="7">
        <v>0</v>
      </c>
    </row>
    <row r="23" spans="1:33" ht="47.25" customHeight="1" outlineLevel="6">
      <c r="A23" s="64" t="s">
        <v>163</v>
      </c>
      <c r="B23" s="18" t="s">
        <v>166</v>
      </c>
      <c r="C23" s="28">
        <v>0</v>
      </c>
      <c r="D23" s="28">
        <v>10</v>
      </c>
      <c r="E23" s="6" t="s">
        <v>165</v>
      </c>
      <c r="F23" s="6" t="s">
        <v>164</v>
      </c>
      <c r="G23" s="6"/>
      <c r="H23" s="22">
        <f aca="true" t="shared" si="0" ref="H23:J24">H24</f>
        <v>545266</v>
      </c>
      <c r="I23" s="22">
        <f t="shared" si="0"/>
        <v>573363</v>
      </c>
      <c r="J23" s="22">
        <f t="shared" si="0"/>
        <v>596936</v>
      </c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/>
      <c r="AD23" s="8"/>
      <c r="AE23" s="7"/>
      <c r="AF23" s="8"/>
      <c r="AG23" s="7"/>
    </row>
    <row r="24" spans="1:33" ht="57.75" customHeight="1" outlineLevel="6">
      <c r="A24" s="5" t="s">
        <v>42</v>
      </c>
      <c r="B24" s="18" t="s">
        <v>166</v>
      </c>
      <c r="C24" s="28">
        <v>0</v>
      </c>
      <c r="D24" s="19">
        <v>10</v>
      </c>
      <c r="E24" s="6" t="s">
        <v>165</v>
      </c>
      <c r="F24" s="6" t="s">
        <v>164</v>
      </c>
      <c r="G24" s="6" t="s">
        <v>2</v>
      </c>
      <c r="H24" s="23">
        <f t="shared" si="0"/>
        <v>545266</v>
      </c>
      <c r="I24" s="23">
        <f t="shared" si="0"/>
        <v>573363</v>
      </c>
      <c r="J24" s="23">
        <f t="shared" si="0"/>
        <v>596936</v>
      </c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3"/>
      <c r="AD24" s="8"/>
      <c r="AE24" s="7"/>
      <c r="AF24" s="8"/>
      <c r="AG24" s="7"/>
    </row>
    <row r="25" spans="1:33" ht="28.5" customHeight="1" outlineLevel="6">
      <c r="A25" s="5" t="s">
        <v>43</v>
      </c>
      <c r="B25" s="18" t="s">
        <v>166</v>
      </c>
      <c r="C25" s="28">
        <v>0</v>
      </c>
      <c r="D25" s="19">
        <v>10</v>
      </c>
      <c r="E25" s="6" t="s">
        <v>165</v>
      </c>
      <c r="F25" s="6" t="s">
        <v>164</v>
      </c>
      <c r="G25" s="6" t="s">
        <v>3</v>
      </c>
      <c r="H25" s="23">
        <v>545266</v>
      </c>
      <c r="I25" s="23">
        <v>573363</v>
      </c>
      <c r="J25" s="23">
        <v>596936</v>
      </c>
      <c r="K25" s="6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3"/>
      <c r="AD25" s="8"/>
      <c r="AE25" s="7"/>
      <c r="AF25" s="8"/>
      <c r="AG25" s="7"/>
    </row>
    <row r="26" spans="1:33" ht="39.75" customHeight="1" outlineLevel="7">
      <c r="A26" s="64" t="s">
        <v>27</v>
      </c>
      <c r="B26" s="18" t="s">
        <v>166</v>
      </c>
      <c r="C26" s="28">
        <v>0</v>
      </c>
      <c r="D26" s="19">
        <v>10</v>
      </c>
      <c r="E26" s="6" t="s">
        <v>165</v>
      </c>
      <c r="F26" s="6" t="s">
        <v>131</v>
      </c>
      <c r="G26" s="6"/>
      <c r="H26" s="22">
        <f>H27+H29+H31</f>
        <v>1223107</v>
      </c>
      <c r="I26" s="22">
        <f>I27+I29+I31</f>
        <v>1130132</v>
      </c>
      <c r="J26" s="22">
        <f>J27+J29+J31</f>
        <v>1086273</v>
      </c>
      <c r="K26" s="6"/>
      <c r="L26" s="6"/>
      <c r="M26" s="6"/>
      <c r="N26" s="7">
        <v>12315602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10401482.48</v>
      </c>
      <c r="AB26" s="7">
        <v>0</v>
      </c>
      <c r="AC26" s="13">
        <f aca="true" t="shared" si="1" ref="AC26:AC32">AA26/N26*100</f>
        <v>84.45776731011605</v>
      </c>
      <c r="AD26" s="8">
        <v>0.8446</v>
      </c>
      <c r="AE26" s="7">
        <v>0</v>
      </c>
      <c r="AF26" s="8">
        <v>0</v>
      </c>
      <c r="AG26" s="7">
        <v>0</v>
      </c>
    </row>
    <row r="27" spans="1:33" ht="51" outlineLevel="7">
      <c r="A27" s="5" t="s">
        <v>42</v>
      </c>
      <c r="B27" s="18" t="s">
        <v>166</v>
      </c>
      <c r="C27" s="28">
        <v>0</v>
      </c>
      <c r="D27" s="19">
        <v>10</v>
      </c>
      <c r="E27" s="6" t="s">
        <v>165</v>
      </c>
      <c r="F27" s="6" t="s">
        <v>131</v>
      </c>
      <c r="G27" s="6" t="s">
        <v>2</v>
      </c>
      <c r="H27" s="23">
        <f>H28</f>
        <v>956607</v>
      </c>
      <c r="I27" s="23">
        <f>I28</f>
        <v>1033132</v>
      </c>
      <c r="J27" s="23">
        <f>J28</f>
        <v>1036273</v>
      </c>
      <c r="K27" s="6"/>
      <c r="L27" s="6"/>
      <c r="M27" s="6"/>
      <c r="N27" s="7">
        <v>7222085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6038271.03</v>
      </c>
      <c r="AB27" s="7">
        <v>0</v>
      </c>
      <c r="AC27" s="13">
        <f t="shared" si="1"/>
        <v>83.60841820609977</v>
      </c>
      <c r="AD27" s="8">
        <v>0.8361</v>
      </c>
      <c r="AE27" s="7">
        <v>0</v>
      </c>
      <c r="AF27" s="8">
        <v>0</v>
      </c>
      <c r="AG27" s="7">
        <v>0</v>
      </c>
    </row>
    <row r="28" spans="1:33" ht="27" customHeight="1" outlineLevel="7">
      <c r="A28" s="5" t="s">
        <v>43</v>
      </c>
      <c r="B28" s="18" t="s">
        <v>166</v>
      </c>
      <c r="C28" s="28">
        <v>0</v>
      </c>
      <c r="D28" s="19">
        <v>10</v>
      </c>
      <c r="E28" s="6" t="s">
        <v>165</v>
      </c>
      <c r="F28" s="6" t="s">
        <v>131</v>
      </c>
      <c r="G28" s="6" t="s">
        <v>3</v>
      </c>
      <c r="H28" s="23">
        <v>956607</v>
      </c>
      <c r="I28" s="23">
        <v>1033132</v>
      </c>
      <c r="J28" s="23">
        <v>1036273</v>
      </c>
      <c r="K28" s="6"/>
      <c r="L28" s="6"/>
      <c r="M28" s="6"/>
      <c r="N28" s="7">
        <v>7222085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6038271.03</v>
      </c>
      <c r="AB28" s="7">
        <v>0</v>
      </c>
      <c r="AC28" s="13">
        <f t="shared" si="1"/>
        <v>83.60841820609977</v>
      </c>
      <c r="AD28" s="8">
        <v>0.8361</v>
      </c>
      <c r="AE28" s="7">
        <v>0</v>
      </c>
      <c r="AF28" s="8">
        <v>0</v>
      </c>
      <c r="AG28" s="7">
        <v>0</v>
      </c>
    </row>
    <row r="29" spans="1:33" ht="27" customHeight="1" outlineLevel="4">
      <c r="A29" s="5" t="s">
        <v>153</v>
      </c>
      <c r="B29" s="18" t="s">
        <v>166</v>
      </c>
      <c r="C29" s="28">
        <v>0</v>
      </c>
      <c r="D29" s="19">
        <v>10</v>
      </c>
      <c r="E29" s="6" t="s">
        <v>165</v>
      </c>
      <c r="F29" s="6" t="s">
        <v>131</v>
      </c>
      <c r="G29" s="6" t="s">
        <v>4</v>
      </c>
      <c r="H29" s="23">
        <f>H30</f>
        <v>257000</v>
      </c>
      <c r="I29" s="23">
        <f>I30</f>
        <v>90000</v>
      </c>
      <c r="J29" s="23">
        <f>J30</f>
        <v>43000</v>
      </c>
      <c r="K29" s="6"/>
      <c r="L29" s="6"/>
      <c r="M29" s="6"/>
      <c r="N29" s="7">
        <v>3664636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3335192.77</v>
      </c>
      <c r="AB29" s="7">
        <v>0</v>
      </c>
      <c r="AC29" s="13">
        <f t="shared" si="1"/>
        <v>91.01020592495408</v>
      </c>
      <c r="AD29" s="8">
        <v>0.9101</v>
      </c>
      <c r="AE29" s="7">
        <v>0</v>
      </c>
      <c r="AF29" s="8">
        <v>0</v>
      </c>
      <c r="AG29" s="7">
        <v>0</v>
      </c>
    </row>
    <row r="30" spans="1:33" ht="28.5" customHeight="1" outlineLevel="6">
      <c r="A30" s="5" t="s">
        <v>44</v>
      </c>
      <c r="B30" s="18" t="s">
        <v>166</v>
      </c>
      <c r="C30" s="28">
        <v>0</v>
      </c>
      <c r="D30" s="19">
        <v>10</v>
      </c>
      <c r="E30" s="6" t="s">
        <v>165</v>
      </c>
      <c r="F30" s="6" t="s">
        <v>131</v>
      </c>
      <c r="G30" s="6" t="s">
        <v>5</v>
      </c>
      <c r="H30" s="23">
        <v>257000</v>
      </c>
      <c r="I30" s="23">
        <v>90000</v>
      </c>
      <c r="J30" s="23">
        <v>43000</v>
      </c>
      <c r="K30" s="6"/>
      <c r="L30" s="6"/>
      <c r="M30" s="6"/>
      <c r="N30" s="7">
        <v>3664636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3335192.77</v>
      </c>
      <c r="AB30" s="7">
        <v>0</v>
      </c>
      <c r="AC30" s="13">
        <f t="shared" si="1"/>
        <v>91.01020592495408</v>
      </c>
      <c r="AD30" s="8">
        <v>0.9101</v>
      </c>
      <c r="AE30" s="7">
        <v>0</v>
      </c>
      <c r="AF30" s="8">
        <v>0</v>
      </c>
      <c r="AG30" s="7">
        <v>0</v>
      </c>
    </row>
    <row r="31" spans="1:33" ht="15" outlineLevel="7">
      <c r="A31" s="5" t="s">
        <v>6</v>
      </c>
      <c r="B31" s="18" t="s">
        <v>166</v>
      </c>
      <c r="C31" s="28">
        <v>0</v>
      </c>
      <c r="D31" s="19">
        <v>10</v>
      </c>
      <c r="E31" s="6" t="s">
        <v>165</v>
      </c>
      <c r="F31" s="6" t="s">
        <v>131</v>
      </c>
      <c r="G31" s="6" t="s">
        <v>7</v>
      </c>
      <c r="H31" s="23">
        <f>H32</f>
        <v>9500</v>
      </c>
      <c r="I31" s="23">
        <f>I32</f>
        <v>7000</v>
      </c>
      <c r="J31" s="23">
        <f>J32</f>
        <v>7000</v>
      </c>
      <c r="K31" s="6"/>
      <c r="L31" s="6"/>
      <c r="M31" s="6"/>
      <c r="N31" s="7">
        <v>484000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302259.31</v>
      </c>
      <c r="AB31" s="7">
        <v>0</v>
      </c>
      <c r="AC31" s="13">
        <f t="shared" si="1"/>
        <v>62.45027066115703</v>
      </c>
      <c r="AD31" s="8">
        <v>0.6245</v>
      </c>
      <c r="AE31" s="7">
        <v>0</v>
      </c>
      <c r="AF31" s="8">
        <v>0</v>
      </c>
      <c r="AG31" s="7">
        <v>0</v>
      </c>
    </row>
    <row r="32" spans="1:33" ht="16.5" customHeight="1" outlineLevel="2">
      <c r="A32" s="5" t="s">
        <v>63</v>
      </c>
      <c r="B32" s="18" t="s">
        <v>166</v>
      </c>
      <c r="C32" s="28">
        <v>0</v>
      </c>
      <c r="D32" s="19">
        <v>10</v>
      </c>
      <c r="E32" s="6" t="s">
        <v>165</v>
      </c>
      <c r="F32" s="6" t="s">
        <v>131</v>
      </c>
      <c r="G32" s="6" t="s">
        <v>56</v>
      </c>
      <c r="H32" s="23">
        <v>9500</v>
      </c>
      <c r="I32" s="23">
        <v>7000</v>
      </c>
      <c r="J32" s="23">
        <v>7000</v>
      </c>
      <c r="K32" s="6"/>
      <c r="L32" s="6"/>
      <c r="M32" s="6"/>
      <c r="N32" s="7">
        <v>456078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274340</v>
      </c>
      <c r="AB32" s="7">
        <v>0</v>
      </c>
      <c r="AC32" s="13">
        <f t="shared" si="1"/>
        <v>60.15199154530585</v>
      </c>
      <c r="AD32" s="8">
        <v>0.6015</v>
      </c>
      <c r="AE32" s="7">
        <v>0</v>
      </c>
      <c r="AF32" s="8">
        <v>0</v>
      </c>
      <c r="AG32" s="7">
        <v>0</v>
      </c>
    </row>
    <row r="33" spans="1:33" ht="33" customHeight="1" hidden="1" outlineLevel="3">
      <c r="A33" s="60" t="s">
        <v>61</v>
      </c>
      <c r="B33" s="18" t="s">
        <v>166</v>
      </c>
      <c r="C33" s="28">
        <v>4</v>
      </c>
      <c r="D33" s="19">
        <v>10</v>
      </c>
      <c r="E33" s="6" t="s">
        <v>165</v>
      </c>
      <c r="F33" s="6" t="s">
        <v>62</v>
      </c>
      <c r="G33" s="6"/>
      <c r="H33" s="22">
        <f>H34+H36+H39</f>
        <v>0</v>
      </c>
      <c r="I33" s="22">
        <f>I34+I36+I39</f>
        <v>0</v>
      </c>
      <c r="J33" s="22">
        <f>J34+J36+J39</f>
        <v>0</v>
      </c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3"/>
      <c r="AD33" s="8"/>
      <c r="AE33" s="7"/>
      <c r="AF33" s="8"/>
      <c r="AG33" s="7"/>
    </row>
    <row r="34" spans="1:33" ht="51" hidden="1" outlineLevel="3">
      <c r="A34" s="5" t="s">
        <v>42</v>
      </c>
      <c r="B34" s="18" t="s">
        <v>166</v>
      </c>
      <c r="C34" s="28">
        <v>4</v>
      </c>
      <c r="D34" s="19">
        <v>10</v>
      </c>
      <c r="E34" s="6" t="s">
        <v>165</v>
      </c>
      <c r="F34" s="6" t="s">
        <v>62</v>
      </c>
      <c r="G34" s="6" t="s">
        <v>2</v>
      </c>
      <c r="H34" s="23"/>
      <c r="I34" s="23"/>
      <c r="J34" s="23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25.5" hidden="1" outlineLevel="3">
      <c r="A35" s="5" t="s">
        <v>43</v>
      </c>
      <c r="B35" s="18" t="s">
        <v>166</v>
      </c>
      <c r="C35" s="28">
        <v>4</v>
      </c>
      <c r="D35" s="19">
        <v>10</v>
      </c>
      <c r="E35" s="6" t="s">
        <v>165</v>
      </c>
      <c r="F35" s="6" t="s">
        <v>62</v>
      </c>
      <c r="G35" s="6" t="s">
        <v>3</v>
      </c>
      <c r="H35" s="23"/>
      <c r="I35" s="23"/>
      <c r="J35" s="23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ht="15" hidden="1" outlineLevel="3">
      <c r="A36" s="5" t="s">
        <v>17</v>
      </c>
      <c r="B36" s="18" t="s">
        <v>166</v>
      </c>
      <c r="C36" s="28">
        <v>4</v>
      </c>
      <c r="D36" s="19">
        <v>12</v>
      </c>
      <c r="E36" s="6" t="s">
        <v>165</v>
      </c>
      <c r="F36" s="6" t="s">
        <v>62</v>
      </c>
      <c r="G36" s="6" t="s">
        <v>18</v>
      </c>
      <c r="H36" s="23"/>
      <c r="I36" s="23"/>
      <c r="J36" s="23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3"/>
      <c r="AD36" s="8"/>
      <c r="AE36" s="7"/>
      <c r="AF36" s="8"/>
      <c r="AG36" s="7"/>
    </row>
    <row r="37" spans="1:33" ht="15" hidden="1" outlineLevel="3">
      <c r="A37" s="5" t="s">
        <v>19</v>
      </c>
      <c r="B37" s="18" t="s">
        <v>166</v>
      </c>
      <c r="C37" s="28">
        <v>4</v>
      </c>
      <c r="D37" s="19">
        <v>12</v>
      </c>
      <c r="E37" s="6" t="s">
        <v>165</v>
      </c>
      <c r="F37" s="6" t="s">
        <v>62</v>
      </c>
      <c r="G37" s="6" t="s">
        <v>20</v>
      </c>
      <c r="H37" s="23"/>
      <c r="I37" s="23"/>
      <c r="J37" s="23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38.25" hidden="1" outlineLevel="3">
      <c r="A38" s="5" t="s">
        <v>161</v>
      </c>
      <c r="B38" s="18" t="s">
        <v>166</v>
      </c>
      <c r="C38" s="28">
        <v>4</v>
      </c>
      <c r="D38" s="19">
        <v>12</v>
      </c>
      <c r="E38" s="6" t="s">
        <v>165</v>
      </c>
      <c r="F38" s="6" t="s">
        <v>160</v>
      </c>
      <c r="G38" s="6"/>
      <c r="H38" s="23"/>
      <c r="I38" s="22"/>
      <c r="J38" s="23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25.5" hidden="1" outlineLevel="3">
      <c r="A39" s="5" t="s">
        <v>153</v>
      </c>
      <c r="B39" s="18" t="s">
        <v>166</v>
      </c>
      <c r="C39" s="28">
        <v>4</v>
      </c>
      <c r="D39" s="19">
        <v>10</v>
      </c>
      <c r="E39" s="6" t="s">
        <v>165</v>
      </c>
      <c r="F39" s="6" t="s">
        <v>62</v>
      </c>
      <c r="G39" s="6" t="s">
        <v>4</v>
      </c>
      <c r="H39" s="23"/>
      <c r="I39" s="23"/>
      <c r="J39" s="23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25.5" hidden="1" outlineLevel="3">
      <c r="A40" s="5" t="s">
        <v>44</v>
      </c>
      <c r="B40" s="18" t="s">
        <v>166</v>
      </c>
      <c r="C40" s="28">
        <v>4</v>
      </c>
      <c r="D40" s="19">
        <v>10</v>
      </c>
      <c r="E40" s="6" t="s">
        <v>165</v>
      </c>
      <c r="F40" s="6" t="s">
        <v>62</v>
      </c>
      <c r="G40" s="6" t="s">
        <v>5</v>
      </c>
      <c r="H40" s="23"/>
      <c r="I40" s="23"/>
      <c r="J40" s="23"/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18" customHeight="1" outlineLevel="3">
      <c r="A41" s="65" t="s">
        <v>169</v>
      </c>
      <c r="B41" s="18" t="s">
        <v>166</v>
      </c>
      <c r="C41" s="28">
        <v>0</v>
      </c>
      <c r="D41" s="19">
        <v>10</v>
      </c>
      <c r="E41" s="6" t="s">
        <v>165</v>
      </c>
      <c r="F41" s="20" t="s">
        <v>176</v>
      </c>
      <c r="G41" s="6"/>
      <c r="H41" s="22">
        <f>H51</f>
        <v>1000</v>
      </c>
      <c r="I41" s="22">
        <f>I51</f>
        <v>1000</v>
      </c>
      <c r="J41" s="22">
        <f>J51</f>
        <v>1000</v>
      </c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15" hidden="1" outlineLevel="3">
      <c r="A42" s="5" t="s">
        <v>98</v>
      </c>
      <c r="B42" s="18" t="s">
        <v>166</v>
      </c>
      <c r="C42" s="28">
        <v>4</v>
      </c>
      <c r="D42" s="19">
        <v>10</v>
      </c>
      <c r="E42" s="6" t="s">
        <v>165</v>
      </c>
      <c r="F42" s="6"/>
      <c r="G42" s="6"/>
      <c r="H42" s="22">
        <f aca="true" t="shared" si="2" ref="H42:J44">H43</f>
        <v>0</v>
      </c>
      <c r="I42" s="22">
        <f t="shared" si="2"/>
        <v>0</v>
      </c>
      <c r="J42" s="22">
        <f t="shared" si="2"/>
        <v>0</v>
      </c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31.5" customHeight="1" hidden="1" outlineLevel="3">
      <c r="A43" s="53" t="s">
        <v>154</v>
      </c>
      <c r="B43" s="18" t="s">
        <v>166</v>
      </c>
      <c r="C43" s="28">
        <v>4</v>
      </c>
      <c r="D43" s="19">
        <v>10</v>
      </c>
      <c r="E43" s="6" t="s">
        <v>165</v>
      </c>
      <c r="F43" s="50" t="s">
        <v>132</v>
      </c>
      <c r="G43" s="24"/>
      <c r="H43" s="22">
        <f t="shared" si="2"/>
        <v>0</v>
      </c>
      <c r="I43" s="22">
        <f t="shared" si="2"/>
        <v>0</v>
      </c>
      <c r="J43" s="22">
        <f t="shared" si="2"/>
        <v>0</v>
      </c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9.25" customHeight="1" hidden="1" outlineLevel="3">
      <c r="A44" s="5" t="s">
        <v>58</v>
      </c>
      <c r="B44" s="18" t="s">
        <v>166</v>
      </c>
      <c r="C44" s="28">
        <v>4</v>
      </c>
      <c r="D44" s="19">
        <v>10</v>
      </c>
      <c r="E44" s="6" t="s">
        <v>165</v>
      </c>
      <c r="F44" s="50" t="s">
        <v>132</v>
      </c>
      <c r="G44" s="6" t="s">
        <v>9</v>
      </c>
      <c r="H44" s="23">
        <f t="shared" si="2"/>
        <v>0</v>
      </c>
      <c r="I44" s="23">
        <f t="shared" si="2"/>
        <v>0</v>
      </c>
      <c r="J44" s="23">
        <f t="shared" si="2"/>
        <v>0</v>
      </c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21" customHeight="1" hidden="1" outlineLevel="3">
      <c r="A45" s="26" t="s">
        <v>59</v>
      </c>
      <c r="B45" s="18" t="s">
        <v>166</v>
      </c>
      <c r="C45" s="28">
        <v>4</v>
      </c>
      <c r="D45" s="19">
        <v>10</v>
      </c>
      <c r="E45" s="6" t="s">
        <v>165</v>
      </c>
      <c r="F45" s="50" t="s">
        <v>132</v>
      </c>
      <c r="G45" s="6" t="s">
        <v>60</v>
      </c>
      <c r="H45" s="23">
        <v>0</v>
      </c>
      <c r="I45" s="23">
        <v>0</v>
      </c>
      <c r="J45" s="23">
        <v>0</v>
      </c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29.25" customHeight="1" hidden="1" outlineLevel="3">
      <c r="A46" s="30" t="s">
        <v>64</v>
      </c>
      <c r="B46" s="18" t="s">
        <v>166</v>
      </c>
      <c r="C46" s="28">
        <v>4</v>
      </c>
      <c r="D46" s="19">
        <v>10</v>
      </c>
      <c r="E46" s="6" t="s">
        <v>165</v>
      </c>
      <c r="F46" s="6"/>
      <c r="G46" s="6"/>
      <c r="H46" s="22">
        <f aca="true" t="shared" si="3" ref="H46:J47">H47</f>
        <v>1000</v>
      </c>
      <c r="I46" s="22">
        <f t="shared" si="3"/>
        <v>1000</v>
      </c>
      <c r="J46" s="22">
        <f t="shared" si="3"/>
        <v>1000</v>
      </c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21" customHeight="1" hidden="1" outlineLevel="3">
      <c r="A47" s="5" t="s">
        <v>98</v>
      </c>
      <c r="B47" s="18" t="s">
        <v>166</v>
      </c>
      <c r="C47" s="28">
        <v>4</v>
      </c>
      <c r="D47" s="19">
        <v>10</v>
      </c>
      <c r="E47" s="6" t="s">
        <v>165</v>
      </c>
      <c r="F47" s="6"/>
      <c r="G47" s="6"/>
      <c r="H47" s="22">
        <f t="shared" si="3"/>
        <v>1000</v>
      </c>
      <c r="I47" s="22">
        <f t="shared" si="3"/>
        <v>1000</v>
      </c>
      <c r="J47" s="22">
        <f t="shared" si="3"/>
        <v>1000</v>
      </c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15" hidden="1" outlineLevel="6">
      <c r="A48" s="5" t="s">
        <v>155</v>
      </c>
      <c r="B48" s="18" t="s">
        <v>166</v>
      </c>
      <c r="C48" s="28">
        <v>4</v>
      </c>
      <c r="D48" s="19">
        <v>10</v>
      </c>
      <c r="E48" s="6" t="s">
        <v>165</v>
      </c>
      <c r="F48" s="20" t="s">
        <v>133</v>
      </c>
      <c r="G48" s="6"/>
      <c r="H48" s="24">
        <f>H49+H51+H53</f>
        <v>1000</v>
      </c>
      <c r="I48" s="24">
        <f>I49+I51+I53</f>
        <v>1000</v>
      </c>
      <c r="J48" s="24">
        <f>J49+J51+J53</f>
        <v>1000</v>
      </c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51" hidden="1" outlineLevel="6">
      <c r="A49" s="5" t="s">
        <v>42</v>
      </c>
      <c r="B49" s="18" t="s">
        <v>166</v>
      </c>
      <c r="C49" s="28">
        <v>4</v>
      </c>
      <c r="D49" s="19">
        <v>10</v>
      </c>
      <c r="E49" s="6" t="s">
        <v>165</v>
      </c>
      <c r="F49" s="20" t="s">
        <v>133</v>
      </c>
      <c r="G49" s="20" t="s">
        <v>2</v>
      </c>
      <c r="H49" s="25">
        <f>H50</f>
        <v>0</v>
      </c>
      <c r="I49" s="25">
        <f>I50</f>
        <v>0</v>
      </c>
      <c r="J49" s="25">
        <f>J50</f>
        <v>0</v>
      </c>
      <c r="K49" s="14"/>
      <c r="L49" s="14"/>
      <c r="M49" s="14"/>
      <c r="N49" s="1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20.25" customHeight="1" hidden="1" outlineLevel="6">
      <c r="A50" s="21" t="s">
        <v>50</v>
      </c>
      <c r="B50" s="18" t="s">
        <v>166</v>
      </c>
      <c r="C50" s="28">
        <v>4</v>
      </c>
      <c r="D50" s="19">
        <v>10</v>
      </c>
      <c r="E50" s="6" t="s">
        <v>165</v>
      </c>
      <c r="F50" s="20" t="s">
        <v>133</v>
      </c>
      <c r="G50" s="20" t="s">
        <v>49</v>
      </c>
      <c r="H50" s="25">
        <v>0</v>
      </c>
      <c r="I50" s="25">
        <v>0</v>
      </c>
      <c r="J50" s="25">
        <v>0</v>
      </c>
      <c r="K50" s="14"/>
      <c r="L50" s="14"/>
      <c r="M50" s="14"/>
      <c r="N50" s="1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25.5" outlineLevel="6">
      <c r="A51" s="5" t="s">
        <v>153</v>
      </c>
      <c r="B51" s="18" t="s">
        <v>166</v>
      </c>
      <c r="C51" s="28">
        <v>0</v>
      </c>
      <c r="D51" s="19">
        <v>10</v>
      </c>
      <c r="E51" s="6" t="s">
        <v>165</v>
      </c>
      <c r="F51" s="20" t="s">
        <v>176</v>
      </c>
      <c r="G51" s="20" t="s">
        <v>4</v>
      </c>
      <c r="H51" s="25">
        <f>H52</f>
        <v>1000</v>
      </c>
      <c r="I51" s="25">
        <f>I52</f>
        <v>1000</v>
      </c>
      <c r="J51" s="25">
        <f>J52</f>
        <v>1000</v>
      </c>
      <c r="K51" s="14"/>
      <c r="L51" s="14"/>
      <c r="M51" s="14"/>
      <c r="N51" s="1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25.5" outlineLevel="6">
      <c r="A52" s="5" t="s">
        <v>44</v>
      </c>
      <c r="B52" s="18" t="s">
        <v>166</v>
      </c>
      <c r="C52" s="28">
        <v>0</v>
      </c>
      <c r="D52" s="19">
        <v>10</v>
      </c>
      <c r="E52" s="6" t="s">
        <v>165</v>
      </c>
      <c r="F52" s="20" t="s">
        <v>176</v>
      </c>
      <c r="G52" s="20" t="s">
        <v>5</v>
      </c>
      <c r="H52" s="25">
        <v>1000</v>
      </c>
      <c r="I52" s="25">
        <v>1000</v>
      </c>
      <c r="J52" s="25">
        <v>1000</v>
      </c>
      <c r="K52" s="14"/>
      <c r="L52" s="14"/>
      <c r="M52" s="14"/>
      <c r="N52" s="1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15" hidden="1" outlineLevel="6">
      <c r="A53" s="5" t="s">
        <v>6</v>
      </c>
      <c r="B53" s="18" t="s">
        <v>166</v>
      </c>
      <c r="C53" s="28">
        <v>4</v>
      </c>
      <c r="D53" s="19">
        <v>10</v>
      </c>
      <c r="E53" s="6" t="s">
        <v>165</v>
      </c>
      <c r="F53" s="20" t="s">
        <v>133</v>
      </c>
      <c r="G53" s="20" t="s">
        <v>7</v>
      </c>
      <c r="H53" s="25">
        <v>0</v>
      </c>
      <c r="I53" s="25">
        <v>0</v>
      </c>
      <c r="J53" s="25">
        <v>0</v>
      </c>
      <c r="K53" s="14"/>
      <c r="L53" s="14"/>
      <c r="M53" s="14"/>
      <c r="N53" s="1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15" hidden="1" outlineLevel="6">
      <c r="A54" s="5" t="s">
        <v>63</v>
      </c>
      <c r="B54" s="18" t="s">
        <v>166</v>
      </c>
      <c r="C54" s="28">
        <v>4</v>
      </c>
      <c r="D54" s="19">
        <v>10</v>
      </c>
      <c r="E54" s="6" t="s">
        <v>165</v>
      </c>
      <c r="F54" s="20" t="s">
        <v>133</v>
      </c>
      <c r="G54" s="20" t="s">
        <v>56</v>
      </c>
      <c r="H54" s="25">
        <v>0</v>
      </c>
      <c r="I54" s="25">
        <v>0</v>
      </c>
      <c r="J54" s="25">
        <v>0</v>
      </c>
      <c r="K54" s="14"/>
      <c r="L54" s="14"/>
      <c r="M54" s="14"/>
      <c r="N54" s="1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20.25" customHeight="1" hidden="1" outlineLevel="6">
      <c r="A55" s="38" t="s">
        <v>120</v>
      </c>
      <c r="B55" s="18" t="s">
        <v>166</v>
      </c>
      <c r="C55" s="28">
        <v>4</v>
      </c>
      <c r="D55" s="19">
        <v>10</v>
      </c>
      <c r="E55" s="6" t="s">
        <v>165</v>
      </c>
      <c r="F55" s="20"/>
      <c r="G55" s="20"/>
      <c r="H55" s="24">
        <f aca="true" t="shared" si="4" ref="H55:J58">H56</f>
        <v>0</v>
      </c>
      <c r="I55" s="24">
        <f t="shared" si="4"/>
        <v>0</v>
      </c>
      <c r="J55" s="24">
        <f t="shared" si="4"/>
        <v>0</v>
      </c>
      <c r="K55" s="14"/>
      <c r="L55" s="14"/>
      <c r="M55" s="14"/>
      <c r="N55" s="1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15" hidden="1" outlineLevel="6">
      <c r="A56" s="38" t="s">
        <v>101</v>
      </c>
      <c r="B56" s="18" t="s">
        <v>166</v>
      </c>
      <c r="C56" s="28">
        <v>4</v>
      </c>
      <c r="D56" s="19">
        <v>10</v>
      </c>
      <c r="E56" s="6" t="s">
        <v>165</v>
      </c>
      <c r="F56" s="20"/>
      <c r="G56" s="20"/>
      <c r="H56" s="24">
        <f t="shared" si="4"/>
        <v>0</v>
      </c>
      <c r="I56" s="24">
        <f t="shared" si="4"/>
        <v>0</v>
      </c>
      <c r="J56" s="24">
        <f t="shared" si="4"/>
        <v>0</v>
      </c>
      <c r="K56" s="14"/>
      <c r="L56" s="14"/>
      <c r="M56" s="14"/>
      <c r="N56" s="1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41.25" customHeight="1" hidden="1" outlineLevel="4">
      <c r="A57" s="5" t="s">
        <v>141</v>
      </c>
      <c r="B57" s="18" t="s">
        <v>166</v>
      </c>
      <c r="C57" s="28">
        <v>4</v>
      </c>
      <c r="D57" s="19">
        <v>10</v>
      </c>
      <c r="E57" s="6" t="s">
        <v>165</v>
      </c>
      <c r="F57" s="20" t="s">
        <v>159</v>
      </c>
      <c r="G57" s="20"/>
      <c r="H57" s="25">
        <f>H58</f>
        <v>0</v>
      </c>
      <c r="I57" s="25">
        <f t="shared" si="4"/>
        <v>0</v>
      </c>
      <c r="J57" s="25">
        <f t="shared" si="4"/>
        <v>0</v>
      </c>
      <c r="K57" s="6"/>
      <c r="L57" s="6"/>
      <c r="M57" s="6"/>
      <c r="N57" s="7">
        <v>960536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944661</v>
      </c>
      <c r="AB57" s="7">
        <v>0</v>
      </c>
      <c r="AC57" s="13">
        <f>AA57/N57*100</f>
        <v>98.34727693704349</v>
      </c>
      <c r="AD57" s="8">
        <v>0.9835</v>
      </c>
      <c r="AE57" s="7">
        <v>0</v>
      </c>
      <c r="AF57" s="8">
        <v>0</v>
      </c>
      <c r="AG57" s="7">
        <v>0</v>
      </c>
    </row>
    <row r="58" spans="1:33" ht="21" customHeight="1" hidden="1" outlineLevel="5">
      <c r="A58" s="5" t="s">
        <v>11</v>
      </c>
      <c r="B58" s="18" t="s">
        <v>166</v>
      </c>
      <c r="C58" s="28">
        <v>4</v>
      </c>
      <c r="D58" s="19">
        <v>10</v>
      </c>
      <c r="E58" s="20" t="s">
        <v>1</v>
      </c>
      <c r="F58" s="20" t="s">
        <v>159</v>
      </c>
      <c r="G58" s="20" t="s">
        <v>12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6"/>
      <c r="L58" s="6"/>
      <c r="M58" s="6"/>
      <c r="N58" s="7">
        <v>960536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944661</v>
      </c>
      <c r="AB58" s="7">
        <v>0</v>
      </c>
      <c r="AC58" s="13">
        <f>AA58/N58*100</f>
        <v>98.34727693704349</v>
      </c>
      <c r="AD58" s="8">
        <v>0.9835</v>
      </c>
      <c r="AE58" s="7">
        <v>0</v>
      </c>
      <c r="AF58" s="8">
        <v>0</v>
      </c>
      <c r="AG58" s="7">
        <v>0</v>
      </c>
    </row>
    <row r="59" spans="1:33" ht="29.25" customHeight="1" hidden="1" outlineLevel="6">
      <c r="A59" s="5" t="s">
        <v>121</v>
      </c>
      <c r="B59" s="18" t="s">
        <v>166</v>
      </c>
      <c r="C59" s="28">
        <v>4</v>
      </c>
      <c r="D59" s="19">
        <v>10</v>
      </c>
      <c r="E59" s="20" t="s">
        <v>1</v>
      </c>
      <c r="F59" s="20" t="s">
        <v>159</v>
      </c>
      <c r="G59" s="20" t="s">
        <v>73</v>
      </c>
      <c r="H59" s="25">
        <v>0</v>
      </c>
      <c r="I59" s="25"/>
      <c r="J59" s="25"/>
      <c r="K59" s="6"/>
      <c r="L59" s="6"/>
      <c r="M59" s="6"/>
      <c r="N59" s="7">
        <v>960536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944661</v>
      </c>
      <c r="AB59" s="7">
        <v>0</v>
      </c>
      <c r="AC59" s="13">
        <f>AA59/N59*100</f>
        <v>98.34727693704349</v>
      </c>
      <c r="AD59" s="8">
        <v>0.9835</v>
      </c>
      <c r="AE59" s="7">
        <v>0</v>
      </c>
      <c r="AF59" s="8">
        <v>0</v>
      </c>
      <c r="AG59" s="7">
        <v>0</v>
      </c>
    </row>
    <row r="60" spans="1:33" ht="27.75" customHeight="1" hidden="1" outlineLevel="6">
      <c r="A60" s="30" t="s">
        <v>90</v>
      </c>
      <c r="B60" s="18" t="s">
        <v>166</v>
      </c>
      <c r="C60" s="28">
        <v>4</v>
      </c>
      <c r="D60" s="19">
        <v>10</v>
      </c>
      <c r="E60" s="6"/>
      <c r="F60" s="6"/>
      <c r="G60" s="6"/>
      <c r="H60" s="22">
        <f aca="true" t="shared" si="5" ref="H60:J62">H61</f>
        <v>105802.39</v>
      </c>
      <c r="I60" s="22">
        <f t="shared" si="5"/>
        <v>21000</v>
      </c>
      <c r="J60" s="22">
        <f t="shared" si="5"/>
        <v>6000</v>
      </c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18" customHeight="1" hidden="1" outlineLevel="6">
      <c r="A61" s="5" t="s">
        <v>98</v>
      </c>
      <c r="B61" s="18" t="s">
        <v>166</v>
      </c>
      <c r="C61" s="28">
        <v>4</v>
      </c>
      <c r="D61" s="19">
        <v>10</v>
      </c>
      <c r="E61" s="6" t="s">
        <v>1</v>
      </c>
      <c r="F61" s="6"/>
      <c r="G61" s="6"/>
      <c r="H61" s="22">
        <f t="shared" si="5"/>
        <v>105802.39</v>
      </c>
      <c r="I61" s="22">
        <f t="shared" si="5"/>
        <v>21000</v>
      </c>
      <c r="J61" s="22">
        <f t="shared" si="5"/>
        <v>6000</v>
      </c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26.25" customHeight="1" outlineLevel="6">
      <c r="A62" s="30" t="s">
        <v>172</v>
      </c>
      <c r="B62" s="18" t="s">
        <v>166</v>
      </c>
      <c r="C62" s="28">
        <v>0</v>
      </c>
      <c r="D62" s="19">
        <v>10</v>
      </c>
      <c r="E62" s="6" t="s">
        <v>165</v>
      </c>
      <c r="F62" s="20" t="s">
        <v>173</v>
      </c>
      <c r="G62" s="6"/>
      <c r="H62" s="22">
        <f t="shared" si="5"/>
        <v>105802.39</v>
      </c>
      <c r="I62" s="22">
        <f>I63</f>
        <v>21000</v>
      </c>
      <c r="J62" s="22">
        <f t="shared" si="5"/>
        <v>6000</v>
      </c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31.5" customHeight="1" outlineLevel="6">
      <c r="A63" s="5" t="s">
        <v>153</v>
      </c>
      <c r="B63" s="18" t="s">
        <v>166</v>
      </c>
      <c r="C63" s="28">
        <v>0</v>
      </c>
      <c r="D63" s="19">
        <v>10</v>
      </c>
      <c r="E63" s="6" t="s">
        <v>165</v>
      </c>
      <c r="F63" s="20" t="s">
        <v>173</v>
      </c>
      <c r="G63" s="6" t="s">
        <v>4</v>
      </c>
      <c r="H63" s="25">
        <f>H64</f>
        <v>105802.39</v>
      </c>
      <c r="I63" s="25">
        <f>I64</f>
        <v>21000</v>
      </c>
      <c r="J63" s="25">
        <f>J64</f>
        <v>6000</v>
      </c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31.5" customHeight="1" outlineLevel="6">
      <c r="A64" s="5" t="s">
        <v>44</v>
      </c>
      <c r="B64" s="18" t="s">
        <v>166</v>
      </c>
      <c r="C64" s="28">
        <v>0</v>
      </c>
      <c r="D64" s="19">
        <v>10</v>
      </c>
      <c r="E64" s="6" t="s">
        <v>165</v>
      </c>
      <c r="F64" s="20" t="s">
        <v>173</v>
      </c>
      <c r="G64" s="6" t="s">
        <v>5</v>
      </c>
      <c r="H64" s="25">
        <v>105802.39</v>
      </c>
      <c r="I64" s="25">
        <v>21000</v>
      </c>
      <c r="J64" s="25">
        <v>6000</v>
      </c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21" customHeight="1" hidden="1" outlineLevel="6">
      <c r="A65" s="30" t="s">
        <v>89</v>
      </c>
      <c r="B65" s="18" t="s">
        <v>166</v>
      </c>
      <c r="C65" s="28">
        <v>4</v>
      </c>
      <c r="D65" s="19">
        <v>17</v>
      </c>
      <c r="E65" s="6" t="s">
        <v>165</v>
      </c>
      <c r="F65" s="6"/>
      <c r="G65" s="6"/>
      <c r="H65" s="22">
        <f>H66</f>
        <v>0</v>
      </c>
      <c r="I65" s="22">
        <f>I66</f>
        <v>0</v>
      </c>
      <c r="J65" s="22">
        <f>J66</f>
        <v>0</v>
      </c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18" customHeight="1" hidden="1" outlineLevel="6">
      <c r="A66" s="5" t="s">
        <v>98</v>
      </c>
      <c r="B66" s="18" t="s">
        <v>166</v>
      </c>
      <c r="C66" s="28">
        <v>4</v>
      </c>
      <c r="D66" s="19">
        <v>17</v>
      </c>
      <c r="E66" s="6" t="s">
        <v>165</v>
      </c>
      <c r="F66" s="6"/>
      <c r="G66" s="6"/>
      <c r="H66" s="22">
        <f>H67+H70+H73+H76</f>
        <v>0</v>
      </c>
      <c r="I66" s="22">
        <f>I67+I70+I73+I76</f>
        <v>0</v>
      </c>
      <c r="J66" s="22">
        <f>J67+J70+J73+J76</f>
        <v>0</v>
      </c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30" customHeight="1" hidden="1" outlineLevel="6">
      <c r="A67" s="42" t="s">
        <v>134</v>
      </c>
      <c r="B67" s="18" t="s">
        <v>166</v>
      </c>
      <c r="C67" s="28">
        <v>4</v>
      </c>
      <c r="D67" s="19">
        <v>17</v>
      </c>
      <c r="E67" s="6" t="s">
        <v>165</v>
      </c>
      <c r="F67" s="43" t="s">
        <v>124</v>
      </c>
      <c r="G67" s="43"/>
      <c r="H67" s="22">
        <v>0</v>
      </c>
      <c r="I67" s="22"/>
      <c r="J67" s="22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33.75" customHeight="1" hidden="1" outlineLevel="6">
      <c r="A68" s="42" t="s">
        <v>122</v>
      </c>
      <c r="B68" s="18" t="s">
        <v>166</v>
      </c>
      <c r="C68" s="28">
        <v>4</v>
      </c>
      <c r="D68" s="19">
        <v>17</v>
      </c>
      <c r="E68" s="6" t="s">
        <v>165</v>
      </c>
      <c r="F68" s="43" t="s">
        <v>124</v>
      </c>
      <c r="G68" s="43" t="s">
        <v>108</v>
      </c>
      <c r="H68" s="22">
        <v>0</v>
      </c>
      <c r="I68" s="22"/>
      <c r="J68" s="22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19.5" customHeight="1" hidden="1" outlineLevel="6">
      <c r="A69" s="42" t="s">
        <v>123</v>
      </c>
      <c r="B69" s="18" t="s">
        <v>166</v>
      </c>
      <c r="C69" s="28">
        <v>4</v>
      </c>
      <c r="D69" s="19">
        <v>17</v>
      </c>
      <c r="E69" s="6" t="s">
        <v>165</v>
      </c>
      <c r="F69" s="43" t="s">
        <v>124</v>
      </c>
      <c r="G69" s="43" t="s">
        <v>109</v>
      </c>
      <c r="H69" s="22">
        <v>0</v>
      </c>
      <c r="I69" s="22"/>
      <c r="J69" s="22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19.5" customHeight="1" hidden="1" outlineLevel="6">
      <c r="A70" s="42" t="s">
        <v>135</v>
      </c>
      <c r="B70" s="18" t="s">
        <v>166</v>
      </c>
      <c r="C70" s="28">
        <v>4</v>
      </c>
      <c r="D70" s="19">
        <v>17</v>
      </c>
      <c r="E70" s="6" t="s">
        <v>165</v>
      </c>
      <c r="F70" s="43" t="s">
        <v>136</v>
      </c>
      <c r="G70" s="43"/>
      <c r="H70" s="22">
        <v>0</v>
      </c>
      <c r="I70" s="22"/>
      <c r="J70" s="22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29.25" customHeight="1" hidden="1" outlineLevel="6">
      <c r="A71" s="42" t="s">
        <v>122</v>
      </c>
      <c r="B71" s="18" t="s">
        <v>166</v>
      </c>
      <c r="C71" s="28">
        <v>4</v>
      </c>
      <c r="D71" s="19">
        <v>17</v>
      </c>
      <c r="E71" s="6" t="s">
        <v>165</v>
      </c>
      <c r="F71" s="43" t="s">
        <v>136</v>
      </c>
      <c r="G71" s="43" t="s">
        <v>108</v>
      </c>
      <c r="H71" s="22">
        <v>0</v>
      </c>
      <c r="I71" s="22"/>
      <c r="J71" s="22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19.5" customHeight="1" hidden="1" outlineLevel="6">
      <c r="A72" s="42" t="s">
        <v>123</v>
      </c>
      <c r="B72" s="18" t="s">
        <v>166</v>
      </c>
      <c r="C72" s="28">
        <v>4</v>
      </c>
      <c r="D72" s="19">
        <v>17</v>
      </c>
      <c r="E72" s="6" t="s">
        <v>165</v>
      </c>
      <c r="F72" s="43" t="s">
        <v>136</v>
      </c>
      <c r="G72" s="43" t="s">
        <v>109</v>
      </c>
      <c r="H72" s="22">
        <v>0</v>
      </c>
      <c r="I72" s="22"/>
      <c r="J72" s="22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54.75" customHeight="1" hidden="1" outlineLevel="6">
      <c r="A73" s="5" t="s">
        <v>38</v>
      </c>
      <c r="B73" s="18" t="s">
        <v>166</v>
      </c>
      <c r="C73" s="28">
        <v>4</v>
      </c>
      <c r="D73" s="19">
        <v>17</v>
      </c>
      <c r="E73" s="6" t="s">
        <v>165</v>
      </c>
      <c r="F73" s="6" t="s">
        <v>137</v>
      </c>
      <c r="G73" s="6"/>
      <c r="H73" s="22">
        <f aca="true" t="shared" si="6" ref="H73:J74">H74</f>
        <v>0</v>
      </c>
      <c r="I73" s="22">
        <f t="shared" si="6"/>
        <v>0</v>
      </c>
      <c r="J73" s="22">
        <f t="shared" si="6"/>
        <v>0</v>
      </c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20.25" customHeight="1" hidden="1" outlineLevel="6">
      <c r="A74" s="5" t="s">
        <v>46</v>
      </c>
      <c r="B74" s="18" t="s">
        <v>166</v>
      </c>
      <c r="C74" s="28">
        <v>4</v>
      </c>
      <c r="D74" s="19">
        <v>17</v>
      </c>
      <c r="E74" s="6" t="s">
        <v>165</v>
      </c>
      <c r="F74" s="6" t="s">
        <v>137</v>
      </c>
      <c r="G74" s="6" t="s">
        <v>7</v>
      </c>
      <c r="H74" s="23">
        <f t="shared" si="6"/>
        <v>0</v>
      </c>
      <c r="I74" s="23">
        <f t="shared" si="6"/>
        <v>0</v>
      </c>
      <c r="J74" s="23">
        <f t="shared" si="6"/>
        <v>0</v>
      </c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42.75" customHeight="1" hidden="1" outlineLevel="6">
      <c r="A75" s="5" t="s">
        <v>47</v>
      </c>
      <c r="B75" s="18" t="s">
        <v>166</v>
      </c>
      <c r="C75" s="28">
        <v>4</v>
      </c>
      <c r="D75" s="19">
        <v>17</v>
      </c>
      <c r="E75" s="6" t="s">
        <v>165</v>
      </c>
      <c r="F75" s="6" t="s">
        <v>137</v>
      </c>
      <c r="G75" s="6" t="s">
        <v>48</v>
      </c>
      <c r="H75" s="23">
        <v>0</v>
      </c>
      <c r="I75" s="23">
        <v>0</v>
      </c>
      <c r="J75" s="23">
        <v>0</v>
      </c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19.5" customHeight="1" hidden="1" outlineLevel="6">
      <c r="A76" s="5" t="s">
        <v>28</v>
      </c>
      <c r="B76" s="18" t="s">
        <v>166</v>
      </c>
      <c r="C76" s="28">
        <v>4</v>
      </c>
      <c r="D76" s="19">
        <v>17</v>
      </c>
      <c r="E76" s="6" t="s">
        <v>165</v>
      </c>
      <c r="F76" s="6" t="s">
        <v>138</v>
      </c>
      <c r="G76" s="6"/>
      <c r="H76" s="22">
        <f>H77</f>
        <v>0</v>
      </c>
      <c r="I76" s="22">
        <f>I77</f>
        <v>0</v>
      </c>
      <c r="J76" s="22">
        <f>J77</f>
        <v>0</v>
      </c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18.75" customHeight="1" hidden="1" outlineLevel="6">
      <c r="A77" s="5" t="s">
        <v>46</v>
      </c>
      <c r="B77" s="18" t="s">
        <v>166</v>
      </c>
      <c r="C77" s="28">
        <v>4</v>
      </c>
      <c r="D77" s="19">
        <v>17</v>
      </c>
      <c r="E77" s="6" t="s">
        <v>165</v>
      </c>
      <c r="F77" s="6" t="s">
        <v>138</v>
      </c>
      <c r="G77" s="6" t="s">
        <v>7</v>
      </c>
      <c r="H77" s="23">
        <v>0</v>
      </c>
      <c r="I77" s="23">
        <v>0</v>
      </c>
      <c r="J77" s="23">
        <v>0</v>
      </c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39.75" customHeight="1" hidden="1" outlineLevel="6">
      <c r="A78" s="5" t="s">
        <v>47</v>
      </c>
      <c r="B78" s="18" t="s">
        <v>166</v>
      </c>
      <c r="C78" s="28">
        <v>4</v>
      </c>
      <c r="D78" s="19">
        <v>17</v>
      </c>
      <c r="E78" s="6" t="s">
        <v>165</v>
      </c>
      <c r="F78" s="6" t="s">
        <v>138</v>
      </c>
      <c r="G78" s="6" t="s">
        <v>48</v>
      </c>
      <c r="H78" s="23">
        <v>0</v>
      </c>
      <c r="I78" s="23">
        <v>0</v>
      </c>
      <c r="J78" s="23">
        <v>0</v>
      </c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31.5" customHeight="1" hidden="1" outlineLevel="6">
      <c r="A79" s="30" t="s">
        <v>68</v>
      </c>
      <c r="B79" s="18" t="s">
        <v>166</v>
      </c>
      <c r="C79" s="28">
        <v>4</v>
      </c>
      <c r="D79" s="19">
        <v>18</v>
      </c>
      <c r="E79" s="6" t="s">
        <v>165</v>
      </c>
      <c r="F79" s="6"/>
      <c r="G79" s="6"/>
      <c r="H79" s="22">
        <f aca="true" t="shared" si="7" ref="H79:J82">H80</f>
        <v>0</v>
      </c>
      <c r="I79" s="22">
        <f t="shared" si="7"/>
        <v>0</v>
      </c>
      <c r="J79" s="22">
        <f t="shared" si="7"/>
        <v>0</v>
      </c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17.25" customHeight="1" hidden="1" outlineLevel="6">
      <c r="A80" s="5" t="s">
        <v>98</v>
      </c>
      <c r="B80" s="18" t="s">
        <v>166</v>
      </c>
      <c r="C80" s="28">
        <v>4</v>
      </c>
      <c r="D80" s="19">
        <v>18</v>
      </c>
      <c r="E80" s="6" t="s">
        <v>165</v>
      </c>
      <c r="F80" s="6"/>
      <c r="G80" s="6"/>
      <c r="H80" s="22">
        <f t="shared" si="7"/>
        <v>0</v>
      </c>
      <c r="I80" s="22">
        <f t="shared" si="7"/>
        <v>0</v>
      </c>
      <c r="J80" s="22">
        <f t="shared" si="7"/>
        <v>0</v>
      </c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28.5" customHeight="1" hidden="1" outlineLevel="6">
      <c r="A81" s="5" t="s">
        <v>156</v>
      </c>
      <c r="B81" s="18" t="s">
        <v>166</v>
      </c>
      <c r="C81" s="28">
        <v>4</v>
      </c>
      <c r="D81" s="19">
        <v>18</v>
      </c>
      <c r="E81" s="6" t="s">
        <v>165</v>
      </c>
      <c r="F81" s="6" t="s">
        <v>139</v>
      </c>
      <c r="G81" s="6"/>
      <c r="H81" s="22">
        <f t="shared" si="7"/>
        <v>0</v>
      </c>
      <c r="I81" s="22">
        <f t="shared" si="7"/>
        <v>0</v>
      </c>
      <c r="J81" s="22">
        <f t="shared" si="7"/>
        <v>0</v>
      </c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18.75" customHeight="1" hidden="1" outlineLevel="6">
      <c r="A82" s="5" t="s">
        <v>11</v>
      </c>
      <c r="B82" s="18" t="s">
        <v>166</v>
      </c>
      <c r="C82" s="28">
        <v>4</v>
      </c>
      <c r="D82" s="19">
        <v>18</v>
      </c>
      <c r="E82" s="6" t="s">
        <v>165</v>
      </c>
      <c r="F82" s="6" t="s">
        <v>139</v>
      </c>
      <c r="G82" s="6" t="s">
        <v>12</v>
      </c>
      <c r="H82" s="23">
        <f t="shared" si="7"/>
        <v>0</v>
      </c>
      <c r="I82" s="23">
        <f t="shared" si="7"/>
        <v>0</v>
      </c>
      <c r="J82" s="23">
        <f t="shared" si="7"/>
        <v>0</v>
      </c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15" hidden="1" outlineLevel="6">
      <c r="A83" s="21" t="s">
        <v>67</v>
      </c>
      <c r="B83" s="18" t="s">
        <v>166</v>
      </c>
      <c r="C83" s="28">
        <v>4</v>
      </c>
      <c r="D83" s="19">
        <v>18</v>
      </c>
      <c r="E83" s="6" t="s">
        <v>165</v>
      </c>
      <c r="F83" s="6" t="s">
        <v>139</v>
      </c>
      <c r="G83" s="6" t="s">
        <v>66</v>
      </c>
      <c r="H83" s="23">
        <v>0</v>
      </c>
      <c r="I83" s="23">
        <v>0</v>
      </c>
      <c r="J83" s="23">
        <v>0</v>
      </c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30.75" customHeight="1" hidden="1" outlineLevel="6">
      <c r="A84" s="36" t="s">
        <v>69</v>
      </c>
      <c r="B84" s="18" t="s">
        <v>166</v>
      </c>
      <c r="C84" s="28">
        <v>4</v>
      </c>
      <c r="D84" s="19">
        <v>19</v>
      </c>
      <c r="E84" s="6" t="s">
        <v>165</v>
      </c>
      <c r="F84" s="6"/>
      <c r="G84" s="6"/>
      <c r="H84" s="22">
        <f aca="true" t="shared" si="8" ref="H84:J87">H85</f>
        <v>0</v>
      </c>
      <c r="I84" s="22">
        <f t="shared" si="8"/>
        <v>0</v>
      </c>
      <c r="J84" s="22">
        <f t="shared" si="8"/>
        <v>0</v>
      </c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15" hidden="1" outlineLevel="6">
      <c r="A85" s="5" t="s">
        <v>98</v>
      </c>
      <c r="B85" s="18" t="s">
        <v>166</v>
      </c>
      <c r="C85" s="28">
        <v>4</v>
      </c>
      <c r="D85" s="19">
        <v>19</v>
      </c>
      <c r="E85" s="6" t="s">
        <v>165</v>
      </c>
      <c r="F85" s="6"/>
      <c r="G85" s="6"/>
      <c r="H85" s="23">
        <f t="shared" si="8"/>
        <v>0</v>
      </c>
      <c r="I85" s="23">
        <f t="shared" si="8"/>
        <v>0</v>
      </c>
      <c r="J85" s="23">
        <f t="shared" si="8"/>
        <v>0</v>
      </c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44.25" customHeight="1" hidden="1" outlineLevel="6">
      <c r="A86" s="5" t="s">
        <v>65</v>
      </c>
      <c r="B86" s="18" t="s">
        <v>166</v>
      </c>
      <c r="C86" s="28">
        <v>4</v>
      </c>
      <c r="D86" s="19">
        <v>19</v>
      </c>
      <c r="E86" s="6" t="s">
        <v>165</v>
      </c>
      <c r="F86" s="6" t="s">
        <v>107</v>
      </c>
      <c r="G86" s="6"/>
      <c r="H86" s="23">
        <f t="shared" si="8"/>
        <v>0</v>
      </c>
      <c r="I86" s="23">
        <f t="shared" si="8"/>
        <v>0</v>
      </c>
      <c r="J86" s="23">
        <f t="shared" si="8"/>
        <v>0</v>
      </c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16.5" customHeight="1" hidden="1" outlineLevel="6">
      <c r="A87" s="5" t="s">
        <v>11</v>
      </c>
      <c r="B87" s="18" t="s">
        <v>166</v>
      </c>
      <c r="C87" s="28">
        <v>4</v>
      </c>
      <c r="D87" s="19">
        <v>19</v>
      </c>
      <c r="E87" s="6" t="s">
        <v>165</v>
      </c>
      <c r="F87" s="6" t="s">
        <v>107</v>
      </c>
      <c r="G87" s="6" t="s">
        <v>108</v>
      </c>
      <c r="H87" s="23">
        <f t="shared" si="8"/>
        <v>0</v>
      </c>
      <c r="I87" s="23">
        <f t="shared" si="8"/>
        <v>0</v>
      </c>
      <c r="J87" s="23">
        <f t="shared" si="8"/>
        <v>0</v>
      </c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30.75" customHeight="1" hidden="1" outlineLevel="6">
      <c r="A88" s="5" t="s">
        <v>45</v>
      </c>
      <c r="B88" s="18" t="s">
        <v>166</v>
      </c>
      <c r="C88" s="28">
        <v>4</v>
      </c>
      <c r="D88" s="19">
        <v>19</v>
      </c>
      <c r="E88" s="6" t="s">
        <v>165</v>
      </c>
      <c r="F88" s="6" t="s">
        <v>107</v>
      </c>
      <c r="G88" s="6" t="s">
        <v>109</v>
      </c>
      <c r="H88" s="23">
        <v>0</v>
      </c>
      <c r="I88" s="23">
        <v>0</v>
      </c>
      <c r="J88" s="23">
        <v>0</v>
      </c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28.5" customHeight="1" hidden="1" outlineLevel="6">
      <c r="A89" s="5" t="s">
        <v>118</v>
      </c>
      <c r="B89" s="18" t="s">
        <v>166</v>
      </c>
      <c r="C89" s="28">
        <v>4</v>
      </c>
      <c r="D89" s="40" t="s">
        <v>117</v>
      </c>
      <c r="E89" s="6" t="s">
        <v>165</v>
      </c>
      <c r="F89" s="6"/>
      <c r="G89" s="6"/>
      <c r="H89" s="22">
        <f aca="true" t="shared" si="9" ref="H89:J90">H90</f>
        <v>0</v>
      </c>
      <c r="I89" s="22">
        <f t="shared" si="9"/>
        <v>0</v>
      </c>
      <c r="J89" s="22">
        <f t="shared" si="9"/>
        <v>0</v>
      </c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22.5" customHeight="1" hidden="1" outlineLevel="6">
      <c r="A90" s="5" t="s">
        <v>101</v>
      </c>
      <c r="B90" s="18" t="s">
        <v>166</v>
      </c>
      <c r="C90" s="28">
        <v>4</v>
      </c>
      <c r="D90" s="40" t="s">
        <v>117</v>
      </c>
      <c r="E90" s="6" t="s">
        <v>165</v>
      </c>
      <c r="F90" s="6"/>
      <c r="G90" s="6"/>
      <c r="H90" s="23">
        <f t="shared" si="9"/>
        <v>0</v>
      </c>
      <c r="I90" s="23">
        <f t="shared" si="9"/>
        <v>0</v>
      </c>
      <c r="J90" s="23">
        <f t="shared" si="9"/>
        <v>0</v>
      </c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70.5" customHeight="1" hidden="1" outlineLevel="6">
      <c r="A91" s="41" t="s">
        <v>157</v>
      </c>
      <c r="B91" s="18" t="s">
        <v>166</v>
      </c>
      <c r="C91" s="28">
        <v>4</v>
      </c>
      <c r="D91" s="40" t="s">
        <v>117</v>
      </c>
      <c r="E91" s="6" t="s">
        <v>165</v>
      </c>
      <c r="F91" s="39" t="s">
        <v>140</v>
      </c>
      <c r="G91" s="6"/>
      <c r="H91" s="23">
        <v>0</v>
      </c>
      <c r="I91" s="23"/>
      <c r="J91" s="23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21.75" customHeight="1" hidden="1" outlineLevel="6">
      <c r="A92" s="38" t="s">
        <v>115</v>
      </c>
      <c r="B92" s="18" t="s">
        <v>166</v>
      </c>
      <c r="C92" s="28">
        <v>4</v>
      </c>
      <c r="D92" s="40" t="s">
        <v>117</v>
      </c>
      <c r="E92" s="6" t="s">
        <v>165</v>
      </c>
      <c r="F92" s="39" t="s">
        <v>140</v>
      </c>
      <c r="G92" s="6" t="s">
        <v>7</v>
      </c>
      <c r="H92" s="23">
        <v>0</v>
      </c>
      <c r="I92" s="23"/>
      <c r="J92" s="23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8"/>
      <c r="AE92" s="7"/>
      <c r="AF92" s="8"/>
      <c r="AG92" s="7"/>
    </row>
    <row r="93" spans="1:33" ht="42.75" customHeight="1" hidden="1" outlineLevel="6">
      <c r="A93" s="38" t="s">
        <v>116</v>
      </c>
      <c r="B93" s="18" t="s">
        <v>166</v>
      </c>
      <c r="C93" s="28">
        <v>4</v>
      </c>
      <c r="D93" s="40" t="s">
        <v>117</v>
      </c>
      <c r="E93" s="6" t="s">
        <v>165</v>
      </c>
      <c r="F93" s="39" t="s">
        <v>140</v>
      </c>
      <c r="G93" s="6" t="s">
        <v>48</v>
      </c>
      <c r="H93" s="23">
        <v>0</v>
      </c>
      <c r="I93" s="23"/>
      <c r="J93" s="23"/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13"/>
      <c r="AD93" s="8"/>
      <c r="AE93" s="7"/>
      <c r="AF93" s="8"/>
      <c r="AG93" s="7"/>
    </row>
    <row r="94" spans="1:33" ht="30.75" customHeight="1" hidden="1" outlineLevel="1">
      <c r="A94" s="30" t="s">
        <v>127</v>
      </c>
      <c r="B94" s="18" t="s">
        <v>166</v>
      </c>
      <c r="C94" s="28">
        <v>4</v>
      </c>
      <c r="D94" s="19"/>
      <c r="E94" s="6" t="s">
        <v>165</v>
      </c>
      <c r="F94" s="6"/>
      <c r="G94" s="6"/>
      <c r="H94" s="22">
        <f>H96</f>
        <v>0</v>
      </c>
      <c r="I94" s="22">
        <f>I96</f>
        <v>0</v>
      </c>
      <c r="J94" s="22">
        <f>J96</f>
        <v>0</v>
      </c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8"/>
      <c r="AE94" s="7"/>
      <c r="AF94" s="8"/>
      <c r="AG94" s="7"/>
    </row>
    <row r="95" spans="1:33" ht="39" customHeight="1" hidden="1" outlineLevel="1">
      <c r="A95" s="30" t="s">
        <v>70</v>
      </c>
      <c r="B95" s="18" t="s">
        <v>166</v>
      </c>
      <c r="C95" s="28">
        <v>4</v>
      </c>
      <c r="D95" s="19">
        <v>11</v>
      </c>
      <c r="E95" s="6" t="s">
        <v>165</v>
      </c>
      <c r="F95" s="6"/>
      <c r="G95" s="6"/>
      <c r="H95" s="22"/>
      <c r="I95" s="22"/>
      <c r="J95" s="22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3"/>
      <c r="AD95" s="8"/>
      <c r="AE95" s="7"/>
      <c r="AF95" s="8"/>
      <c r="AG95" s="7"/>
    </row>
    <row r="96" spans="1:33" ht="15.75" customHeight="1" hidden="1" outlineLevel="7">
      <c r="A96" s="5" t="s">
        <v>98</v>
      </c>
      <c r="B96" s="18" t="s">
        <v>166</v>
      </c>
      <c r="C96" s="28">
        <v>4</v>
      </c>
      <c r="D96" s="19">
        <v>11</v>
      </c>
      <c r="E96" s="6" t="s">
        <v>165</v>
      </c>
      <c r="F96" s="6"/>
      <c r="G96" s="6"/>
      <c r="H96" s="22">
        <f>H97+H100+H103</f>
        <v>0</v>
      </c>
      <c r="I96" s="22">
        <f>I97+I100+I103</f>
        <v>0</v>
      </c>
      <c r="J96" s="22">
        <f>J97+J100+J103</f>
        <v>0</v>
      </c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8"/>
      <c r="AE96" s="7"/>
      <c r="AF96" s="8"/>
      <c r="AG96" s="7"/>
    </row>
    <row r="97" spans="1:33" ht="15" customHeight="1" hidden="1" outlineLevel="7">
      <c r="A97" s="5" t="s">
        <v>10</v>
      </c>
      <c r="B97" s="18" t="s">
        <v>166</v>
      </c>
      <c r="C97" s="28">
        <v>4</v>
      </c>
      <c r="D97" s="19">
        <v>11</v>
      </c>
      <c r="E97" s="6" t="s">
        <v>165</v>
      </c>
      <c r="F97" s="6" t="s">
        <v>142</v>
      </c>
      <c r="G97" s="6"/>
      <c r="H97" s="22">
        <f>H98</f>
        <v>0</v>
      </c>
      <c r="I97" s="22">
        <f>I98</f>
        <v>0</v>
      </c>
      <c r="J97" s="22">
        <f>J98</f>
        <v>0</v>
      </c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3"/>
      <c r="AD97" s="8"/>
      <c r="AE97" s="7"/>
      <c r="AF97" s="8"/>
      <c r="AG97" s="7"/>
    </row>
    <row r="98" spans="1:33" ht="30" customHeight="1" hidden="1" outlineLevel="7">
      <c r="A98" s="5" t="s">
        <v>8</v>
      </c>
      <c r="B98" s="18" t="s">
        <v>166</v>
      </c>
      <c r="C98" s="28">
        <v>4</v>
      </c>
      <c r="D98" s="19">
        <v>11</v>
      </c>
      <c r="E98" s="6" t="s">
        <v>165</v>
      </c>
      <c r="F98" s="6" t="s">
        <v>142</v>
      </c>
      <c r="G98" s="6" t="s">
        <v>9</v>
      </c>
      <c r="H98" s="23">
        <v>0</v>
      </c>
      <c r="I98" s="23">
        <v>0</v>
      </c>
      <c r="J98" s="23">
        <v>0</v>
      </c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22.5" customHeight="1" hidden="1" outlineLevel="7">
      <c r="A99" s="5" t="s">
        <v>59</v>
      </c>
      <c r="B99" s="18" t="s">
        <v>166</v>
      </c>
      <c r="C99" s="28">
        <v>4</v>
      </c>
      <c r="D99" s="19">
        <v>11</v>
      </c>
      <c r="E99" s="6" t="s">
        <v>165</v>
      </c>
      <c r="F99" s="6" t="s">
        <v>142</v>
      </c>
      <c r="G99" s="6" t="s">
        <v>60</v>
      </c>
      <c r="H99" s="23">
        <v>0</v>
      </c>
      <c r="I99" s="23">
        <v>0</v>
      </c>
      <c r="J99" s="23">
        <v>0</v>
      </c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15" hidden="1" outlineLevel="3">
      <c r="A100" s="5" t="s">
        <v>158</v>
      </c>
      <c r="B100" s="18" t="s">
        <v>166</v>
      </c>
      <c r="C100" s="28">
        <v>4</v>
      </c>
      <c r="D100" s="19">
        <v>11</v>
      </c>
      <c r="E100" s="6" t="s">
        <v>165</v>
      </c>
      <c r="F100" s="6" t="s">
        <v>143</v>
      </c>
      <c r="G100" s="6"/>
      <c r="H100" s="22">
        <f>H101</f>
        <v>0</v>
      </c>
      <c r="I100" s="22">
        <f>I101</f>
        <v>0</v>
      </c>
      <c r="J100" s="22">
        <f>J101</f>
        <v>0</v>
      </c>
      <c r="K100" s="6"/>
      <c r="L100" s="6"/>
      <c r="M100" s="6"/>
      <c r="N100" s="7">
        <v>11415533.83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9168062.57</v>
      </c>
      <c r="AB100" s="7">
        <v>0</v>
      </c>
      <c r="AC100" s="13">
        <f aca="true" t="shared" si="10" ref="AC100:AC105">AA100/N100*100</f>
        <v>80.31216679421816</v>
      </c>
      <c r="AD100" s="8">
        <v>0.8031</v>
      </c>
      <c r="AE100" s="7">
        <v>0</v>
      </c>
      <c r="AF100" s="8">
        <v>0</v>
      </c>
      <c r="AG100" s="7">
        <v>0</v>
      </c>
    </row>
    <row r="101" spans="1:33" ht="32.25" customHeight="1" hidden="1" outlineLevel="6">
      <c r="A101" s="5" t="s">
        <v>51</v>
      </c>
      <c r="B101" s="18" t="s">
        <v>166</v>
      </c>
      <c r="C101" s="28">
        <v>4</v>
      </c>
      <c r="D101" s="19">
        <v>11</v>
      </c>
      <c r="E101" s="6" t="s">
        <v>165</v>
      </c>
      <c r="F101" s="6" t="s">
        <v>143</v>
      </c>
      <c r="G101" s="6" t="s">
        <v>9</v>
      </c>
      <c r="H101" s="23">
        <v>0</v>
      </c>
      <c r="I101" s="23">
        <v>0</v>
      </c>
      <c r="J101" s="23">
        <v>0</v>
      </c>
      <c r="K101" s="6"/>
      <c r="L101" s="6"/>
      <c r="M101" s="6"/>
      <c r="N101" s="7">
        <v>11415533.83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9168062.57</v>
      </c>
      <c r="AB101" s="7">
        <v>0</v>
      </c>
      <c r="AC101" s="13">
        <f t="shared" si="10"/>
        <v>80.31216679421816</v>
      </c>
      <c r="AD101" s="8">
        <v>0.8031</v>
      </c>
      <c r="AE101" s="7">
        <v>0</v>
      </c>
      <c r="AF101" s="8">
        <v>0</v>
      </c>
      <c r="AG101" s="7">
        <v>0</v>
      </c>
    </row>
    <row r="102" spans="1:33" ht="21" customHeight="1" hidden="1" outlineLevel="7">
      <c r="A102" s="5" t="s">
        <v>59</v>
      </c>
      <c r="B102" s="18" t="s">
        <v>166</v>
      </c>
      <c r="C102" s="28">
        <v>4</v>
      </c>
      <c r="D102" s="19">
        <v>11</v>
      </c>
      <c r="E102" s="6" t="s">
        <v>165</v>
      </c>
      <c r="F102" s="6" t="s">
        <v>143</v>
      </c>
      <c r="G102" s="6" t="s">
        <v>60</v>
      </c>
      <c r="H102" s="23">
        <v>0</v>
      </c>
      <c r="I102" s="23">
        <v>0</v>
      </c>
      <c r="J102" s="23">
        <v>0</v>
      </c>
      <c r="K102" s="6"/>
      <c r="L102" s="6"/>
      <c r="M102" s="6"/>
      <c r="N102" s="7">
        <v>9488451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7240980</v>
      </c>
      <c r="AB102" s="7">
        <v>0</v>
      </c>
      <c r="AC102" s="13">
        <f t="shared" si="10"/>
        <v>76.31361536250753</v>
      </c>
      <c r="AD102" s="8">
        <v>0.7631</v>
      </c>
      <c r="AE102" s="7">
        <v>0</v>
      </c>
      <c r="AF102" s="8">
        <v>0</v>
      </c>
      <c r="AG102" s="7">
        <v>0</v>
      </c>
    </row>
    <row r="103" spans="1:33" ht="63.75" hidden="1" outlineLevel="3">
      <c r="A103" s="5" t="s">
        <v>34</v>
      </c>
      <c r="B103" s="18" t="s">
        <v>166</v>
      </c>
      <c r="C103" s="28">
        <v>4</v>
      </c>
      <c r="D103" s="19">
        <v>11</v>
      </c>
      <c r="E103" s="6" t="s">
        <v>165</v>
      </c>
      <c r="F103" s="6" t="s">
        <v>71</v>
      </c>
      <c r="G103" s="6"/>
      <c r="H103" s="22">
        <v>0</v>
      </c>
      <c r="I103" s="22">
        <v>0</v>
      </c>
      <c r="J103" s="22">
        <v>0</v>
      </c>
      <c r="K103" s="6"/>
      <c r="L103" s="6"/>
      <c r="M103" s="6"/>
      <c r="N103" s="7">
        <v>149460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95141</v>
      </c>
      <c r="AB103" s="7">
        <v>0</v>
      </c>
      <c r="AC103" s="13">
        <f t="shared" si="10"/>
        <v>63.65649672153084</v>
      </c>
      <c r="AD103" s="8">
        <v>0.6366</v>
      </c>
      <c r="AE103" s="7">
        <v>0</v>
      </c>
      <c r="AF103" s="8">
        <v>0</v>
      </c>
      <c r="AG103" s="7">
        <v>0</v>
      </c>
    </row>
    <row r="104" spans="1:33" ht="29.25" customHeight="1" hidden="1" outlineLevel="4">
      <c r="A104" s="5" t="s">
        <v>51</v>
      </c>
      <c r="B104" s="18" t="s">
        <v>166</v>
      </c>
      <c r="C104" s="28">
        <v>4</v>
      </c>
      <c r="D104" s="19">
        <v>11</v>
      </c>
      <c r="E104" s="6" t="s">
        <v>165</v>
      </c>
      <c r="F104" s="6" t="s">
        <v>71</v>
      </c>
      <c r="G104" s="6" t="s">
        <v>9</v>
      </c>
      <c r="H104" s="23">
        <v>0</v>
      </c>
      <c r="I104" s="23">
        <v>0</v>
      </c>
      <c r="J104" s="23">
        <v>0</v>
      </c>
      <c r="K104" s="6"/>
      <c r="L104" s="6"/>
      <c r="M104" s="6"/>
      <c r="N104" s="7">
        <v>149460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95141</v>
      </c>
      <c r="AB104" s="7">
        <v>0</v>
      </c>
      <c r="AC104" s="13">
        <f t="shared" si="10"/>
        <v>63.65649672153084</v>
      </c>
      <c r="AD104" s="8">
        <v>0.6366</v>
      </c>
      <c r="AE104" s="7">
        <v>0</v>
      </c>
      <c r="AF104" s="8">
        <v>0</v>
      </c>
      <c r="AG104" s="7">
        <v>0</v>
      </c>
    </row>
    <row r="105" spans="1:33" ht="21" customHeight="1" hidden="1" outlineLevel="6">
      <c r="A105" s="5" t="s">
        <v>59</v>
      </c>
      <c r="B105" s="18" t="s">
        <v>166</v>
      </c>
      <c r="C105" s="28">
        <v>4</v>
      </c>
      <c r="D105" s="19">
        <v>11</v>
      </c>
      <c r="E105" s="6" t="s">
        <v>165</v>
      </c>
      <c r="F105" s="6" t="s">
        <v>71</v>
      </c>
      <c r="G105" s="6" t="s">
        <v>60</v>
      </c>
      <c r="H105" s="23">
        <v>0</v>
      </c>
      <c r="I105" s="23">
        <v>0</v>
      </c>
      <c r="J105" s="23">
        <v>0</v>
      </c>
      <c r="K105" s="6"/>
      <c r="L105" s="6"/>
      <c r="M105" s="6"/>
      <c r="N105" s="7">
        <v>149460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95141</v>
      </c>
      <c r="AB105" s="7">
        <v>0</v>
      </c>
      <c r="AC105" s="13">
        <f t="shared" si="10"/>
        <v>63.65649672153084</v>
      </c>
      <c r="AD105" s="8">
        <v>0.6366</v>
      </c>
      <c r="AE105" s="7">
        <v>0</v>
      </c>
      <c r="AF105" s="8">
        <v>0</v>
      </c>
      <c r="AG105" s="7">
        <v>0</v>
      </c>
    </row>
    <row r="106" spans="1:33" ht="33" customHeight="1" hidden="1" outlineLevel="6">
      <c r="A106" s="30" t="s">
        <v>130</v>
      </c>
      <c r="B106" s="18" t="s">
        <v>166</v>
      </c>
      <c r="C106" s="28">
        <v>4</v>
      </c>
      <c r="D106" s="19"/>
      <c r="E106" s="6" t="s">
        <v>165</v>
      </c>
      <c r="F106" s="6"/>
      <c r="G106" s="6"/>
      <c r="H106" s="22">
        <f>H107+H134+H143+H154+H164</f>
        <v>17000</v>
      </c>
      <c r="I106" s="22">
        <f>I107+I134+I143+I154+I164</f>
        <v>36000</v>
      </c>
      <c r="J106" s="22">
        <f>J107+J134+J143+J154+J164</f>
        <v>30000</v>
      </c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13"/>
      <c r="AD106" s="8"/>
      <c r="AE106" s="7"/>
      <c r="AF106" s="8"/>
      <c r="AG106" s="7"/>
    </row>
    <row r="107" spans="1:33" ht="38.25" hidden="1" outlineLevel="6">
      <c r="A107" s="30" t="s">
        <v>72</v>
      </c>
      <c r="B107" s="18" t="s">
        <v>166</v>
      </c>
      <c r="C107" s="28">
        <v>4</v>
      </c>
      <c r="D107" s="19">
        <v>11</v>
      </c>
      <c r="E107" s="6" t="s">
        <v>165</v>
      </c>
      <c r="F107" s="6"/>
      <c r="G107" s="6"/>
      <c r="H107" s="22">
        <f>H108</f>
        <v>0</v>
      </c>
      <c r="I107" s="22">
        <f>I108</f>
        <v>0</v>
      </c>
      <c r="J107" s="22">
        <f>J108</f>
        <v>0</v>
      </c>
      <c r="K107" s="6"/>
      <c r="L107" s="6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13"/>
      <c r="AD107" s="8"/>
      <c r="AE107" s="7"/>
      <c r="AF107" s="8"/>
      <c r="AG107" s="7"/>
    </row>
    <row r="108" spans="1:33" ht="30" customHeight="1" hidden="1" outlineLevel="6">
      <c r="A108" s="5" t="s">
        <v>102</v>
      </c>
      <c r="B108" s="18" t="s">
        <v>166</v>
      </c>
      <c r="C108" s="28">
        <v>4</v>
      </c>
      <c r="D108" s="19">
        <v>11</v>
      </c>
      <c r="E108" s="6" t="s">
        <v>165</v>
      </c>
      <c r="F108" s="6"/>
      <c r="G108" s="6"/>
      <c r="H108" s="22">
        <f>H109+H112+H115+H118+H121+H124+H127+H130</f>
        <v>0</v>
      </c>
      <c r="I108" s="22">
        <f>I109+I112+I115+I118+I121+I124+I127+I130</f>
        <v>0</v>
      </c>
      <c r="J108" s="22">
        <f>J109+J112+J115+J118+J121+J124+J127+J130</f>
        <v>0</v>
      </c>
      <c r="K108" s="6"/>
      <c r="L108" s="6"/>
      <c r="M108" s="6"/>
      <c r="N108" s="7">
        <v>127554956.72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94477457.9</v>
      </c>
      <c r="AB108" s="7">
        <v>0</v>
      </c>
      <c r="AC108" s="7">
        <f>AA108/N108*100</f>
        <v>74.06804120312668</v>
      </c>
      <c r="AD108" s="8">
        <v>0.7407</v>
      </c>
      <c r="AE108" s="7">
        <v>0</v>
      </c>
      <c r="AF108" s="8">
        <v>0</v>
      </c>
      <c r="AG108" s="7">
        <v>0</v>
      </c>
    </row>
    <row r="109" spans="1:33" ht="16.5" customHeight="1" hidden="1" outlineLevel="4">
      <c r="A109" s="5" t="s">
        <v>29</v>
      </c>
      <c r="B109" s="18" t="s">
        <v>166</v>
      </c>
      <c r="C109" s="28">
        <v>4</v>
      </c>
      <c r="D109" s="19">
        <v>11</v>
      </c>
      <c r="E109" s="6" t="s">
        <v>165</v>
      </c>
      <c r="F109" s="6" t="s">
        <v>144</v>
      </c>
      <c r="G109" s="6"/>
      <c r="H109" s="22">
        <f>H110</f>
        <v>0</v>
      </c>
      <c r="I109" s="22">
        <f>I110</f>
        <v>0</v>
      </c>
      <c r="J109" s="22">
        <f>J110</f>
        <v>0</v>
      </c>
      <c r="K109" s="6"/>
      <c r="L109" s="6"/>
      <c r="M109" s="6"/>
      <c r="N109" s="7">
        <v>19564652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14569871.25</v>
      </c>
      <c r="AB109" s="7">
        <v>0</v>
      </c>
      <c r="AC109" s="13">
        <f>AA109/N109*100</f>
        <v>74.4703828619083</v>
      </c>
      <c r="AD109" s="8">
        <v>0.7447</v>
      </c>
      <c r="AE109" s="7">
        <v>0</v>
      </c>
      <c r="AF109" s="8">
        <v>0</v>
      </c>
      <c r="AG109" s="7">
        <v>0</v>
      </c>
    </row>
    <row r="110" spans="1:33" ht="27.75" customHeight="1" hidden="1" outlineLevel="6">
      <c r="A110" s="5" t="s">
        <v>51</v>
      </c>
      <c r="B110" s="18" t="s">
        <v>166</v>
      </c>
      <c r="C110" s="28">
        <v>4</v>
      </c>
      <c r="D110" s="19">
        <v>11</v>
      </c>
      <c r="E110" s="6" t="s">
        <v>165</v>
      </c>
      <c r="F110" s="6" t="s">
        <v>144</v>
      </c>
      <c r="G110" s="6" t="s">
        <v>9</v>
      </c>
      <c r="H110" s="23">
        <v>0</v>
      </c>
      <c r="I110" s="23">
        <v>0</v>
      </c>
      <c r="J110" s="23">
        <v>0</v>
      </c>
      <c r="K110" s="6"/>
      <c r="L110" s="6"/>
      <c r="M110" s="6"/>
      <c r="N110" s="7">
        <v>19564652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14569871.25</v>
      </c>
      <c r="AB110" s="7">
        <v>0</v>
      </c>
      <c r="AC110" s="13">
        <f>AA110/N110*100</f>
        <v>74.4703828619083</v>
      </c>
      <c r="AD110" s="8">
        <v>0.7447</v>
      </c>
      <c r="AE110" s="7">
        <v>0</v>
      </c>
      <c r="AF110" s="8">
        <v>0</v>
      </c>
      <c r="AG110" s="7">
        <v>0</v>
      </c>
    </row>
    <row r="111" spans="1:33" ht="21.75" customHeight="1" hidden="1" outlineLevel="7">
      <c r="A111" s="5" t="s">
        <v>59</v>
      </c>
      <c r="B111" s="18" t="s">
        <v>166</v>
      </c>
      <c r="C111" s="28">
        <v>4</v>
      </c>
      <c r="D111" s="19">
        <v>11</v>
      </c>
      <c r="E111" s="6" t="s">
        <v>165</v>
      </c>
      <c r="F111" s="6" t="s">
        <v>144</v>
      </c>
      <c r="G111" s="6" t="s">
        <v>60</v>
      </c>
      <c r="H111" s="23">
        <v>0</v>
      </c>
      <c r="I111" s="23">
        <v>0</v>
      </c>
      <c r="J111" s="23">
        <v>0</v>
      </c>
      <c r="K111" s="6"/>
      <c r="L111" s="6"/>
      <c r="M111" s="6"/>
      <c r="N111" s="7">
        <v>19564652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14569871.25</v>
      </c>
      <c r="AB111" s="7">
        <v>0</v>
      </c>
      <c r="AC111" s="13">
        <f>AA111/N111*100</f>
        <v>74.4703828619083</v>
      </c>
      <c r="AD111" s="8">
        <v>0.7447</v>
      </c>
      <c r="AE111" s="7">
        <v>0</v>
      </c>
      <c r="AF111" s="8">
        <v>0</v>
      </c>
      <c r="AG111" s="7">
        <v>0</v>
      </c>
    </row>
    <row r="112" spans="1:33" ht="18" customHeight="1" hidden="1" outlineLevel="7">
      <c r="A112" s="5" t="s">
        <v>31</v>
      </c>
      <c r="B112" s="18" t="s">
        <v>166</v>
      </c>
      <c r="C112" s="28">
        <v>4</v>
      </c>
      <c r="D112" s="19">
        <v>11</v>
      </c>
      <c r="E112" s="6" t="s">
        <v>165</v>
      </c>
      <c r="F112" s="6" t="s">
        <v>145</v>
      </c>
      <c r="G112" s="6"/>
      <c r="H112" s="22">
        <f aca="true" t="shared" si="11" ref="H112:J113">H113</f>
        <v>0</v>
      </c>
      <c r="I112" s="22">
        <f t="shared" si="11"/>
        <v>0</v>
      </c>
      <c r="J112" s="22">
        <f t="shared" si="11"/>
        <v>0</v>
      </c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  <c r="AD112" s="8"/>
      <c r="AE112" s="7"/>
      <c r="AF112" s="8"/>
      <c r="AG112" s="7"/>
    </row>
    <row r="113" spans="1:33" ht="27" customHeight="1" hidden="1" outlineLevel="7">
      <c r="A113" s="5" t="s">
        <v>51</v>
      </c>
      <c r="B113" s="18" t="s">
        <v>166</v>
      </c>
      <c r="C113" s="28">
        <v>4</v>
      </c>
      <c r="D113" s="19">
        <v>11</v>
      </c>
      <c r="E113" s="6" t="s">
        <v>165</v>
      </c>
      <c r="F113" s="6" t="s">
        <v>145</v>
      </c>
      <c r="G113" s="6" t="s">
        <v>9</v>
      </c>
      <c r="H113" s="23">
        <f t="shared" si="11"/>
        <v>0</v>
      </c>
      <c r="I113" s="23">
        <f t="shared" si="11"/>
        <v>0</v>
      </c>
      <c r="J113" s="23">
        <f t="shared" si="11"/>
        <v>0</v>
      </c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13"/>
      <c r="AD113" s="8"/>
      <c r="AE113" s="7"/>
      <c r="AF113" s="8"/>
      <c r="AG113" s="7"/>
    </row>
    <row r="114" spans="1:33" ht="18.75" customHeight="1" hidden="1" outlineLevel="7">
      <c r="A114" s="5" t="s">
        <v>59</v>
      </c>
      <c r="B114" s="18" t="s">
        <v>166</v>
      </c>
      <c r="C114" s="28">
        <v>4</v>
      </c>
      <c r="D114" s="19">
        <v>11</v>
      </c>
      <c r="E114" s="6" t="s">
        <v>165</v>
      </c>
      <c r="F114" s="6" t="s">
        <v>145</v>
      </c>
      <c r="G114" s="6" t="s">
        <v>60</v>
      </c>
      <c r="H114" s="23">
        <v>0</v>
      </c>
      <c r="I114" s="23">
        <v>0</v>
      </c>
      <c r="J114" s="23">
        <v>0</v>
      </c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8"/>
      <c r="AE114" s="7"/>
      <c r="AF114" s="8"/>
      <c r="AG114" s="7"/>
    </row>
    <row r="115" spans="1:33" ht="15" hidden="1" outlineLevel="4">
      <c r="A115" s="5" t="s">
        <v>32</v>
      </c>
      <c r="B115" s="18" t="s">
        <v>166</v>
      </c>
      <c r="C115" s="28">
        <v>4</v>
      </c>
      <c r="D115" s="19">
        <v>11</v>
      </c>
      <c r="E115" s="6" t="s">
        <v>165</v>
      </c>
      <c r="F115" s="6" t="s">
        <v>99</v>
      </c>
      <c r="G115" s="6"/>
      <c r="H115" s="22">
        <f aca="true" t="shared" si="12" ref="H115:J116">H116</f>
        <v>0</v>
      </c>
      <c r="I115" s="22">
        <f t="shared" si="12"/>
        <v>0</v>
      </c>
      <c r="J115" s="22">
        <f t="shared" si="12"/>
        <v>0</v>
      </c>
      <c r="K115" s="6"/>
      <c r="L115" s="6"/>
      <c r="M115" s="6"/>
      <c r="N115" s="7">
        <v>620000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427876.81</v>
      </c>
      <c r="AB115" s="7">
        <v>0</v>
      </c>
      <c r="AC115" s="13">
        <f>AA115/N115*100</f>
        <v>69.01238870967742</v>
      </c>
      <c r="AD115" s="8">
        <v>0.6901</v>
      </c>
      <c r="AE115" s="7">
        <v>0</v>
      </c>
      <c r="AF115" s="8">
        <v>0</v>
      </c>
      <c r="AG115" s="7">
        <v>0</v>
      </c>
    </row>
    <row r="116" spans="1:33" ht="29.25" customHeight="1" hidden="1" outlineLevel="7">
      <c r="A116" s="5" t="s">
        <v>51</v>
      </c>
      <c r="B116" s="18" t="s">
        <v>166</v>
      </c>
      <c r="C116" s="28">
        <v>4</v>
      </c>
      <c r="D116" s="19">
        <v>11</v>
      </c>
      <c r="E116" s="6" t="s">
        <v>165</v>
      </c>
      <c r="F116" s="6" t="s">
        <v>99</v>
      </c>
      <c r="G116" s="6" t="s">
        <v>9</v>
      </c>
      <c r="H116" s="23">
        <f t="shared" si="12"/>
        <v>0</v>
      </c>
      <c r="I116" s="23">
        <f t="shared" si="12"/>
        <v>0</v>
      </c>
      <c r="J116" s="23">
        <f t="shared" si="12"/>
        <v>0</v>
      </c>
      <c r="K116" s="6"/>
      <c r="L116" s="6"/>
      <c r="M116" s="6"/>
      <c r="N116" s="7">
        <v>620000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427876.81</v>
      </c>
      <c r="AB116" s="7">
        <v>0</v>
      </c>
      <c r="AC116" s="13">
        <f>AA116/N116*100</f>
        <v>69.01238870967742</v>
      </c>
      <c r="AD116" s="8">
        <v>0.6901</v>
      </c>
      <c r="AE116" s="7">
        <v>0</v>
      </c>
      <c r="AF116" s="8">
        <v>0</v>
      </c>
      <c r="AG116" s="7">
        <v>0</v>
      </c>
    </row>
    <row r="117" spans="1:33" ht="15" hidden="1" outlineLevel="3">
      <c r="A117" s="5" t="s">
        <v>59</v>
      </c>
      <c r="B117" s="18" t="s">
        <v>166</v>
      </c>
      <c r="C117" s="28">
        <v>4</v>
      </c>
      <c r="D117" s="19">
        <v>11</v>
      </c>
      <c r="E117" s="6" t="s">
        <v>165</v>
      </c>
      <c r="F117" s="6" t="s">
        <v>99</v>
      </c>
      <c r="G117" s="6" t="s">
        <v>60</v>
      </c>
      <c r="H117" s="23">
        <v>0</v>
      </c>
      <c r="I117" s="23">
        <v>0</v>
      </c>
      <c r="J117" s="23">
        <v>0</v>
      </c>
      <c r="K117" s="6"/>
      <c r="L117" s="6"/>
      <c r="M117" s="6"/>
      <c r="N117" s="7">
        <v>620000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427876.81</v>
      </c>
      <c r="AB117" s="7">
        <v>0</v>
      </c>
      <c r="AC117" s="13">
        <f>AA117/N117*100</f>
        <v>69.01238870967742</v>
      </c>
      <c r="AD117" s="8">
        <v>0.6901</v>
      </c>
      <c r="AE117" s="7">
        <v>0</v>
      </c>
      <c r="AF117" s="8">
        <v>0</v>
      </c>
      <c r="AG117" s="7">
        <v>0</v>
      </c>
    </row>
    <row r="118" spans="1:33" ht="51" hidden="1" outlineLevel="3">
      <c r="A118" s="5" t="s">
        <v>93</v>
      </c>
      <c r="B118" s="18" t="s">
        <v>166</v>
      </c>
      <c r="C118" s="28">
        <v>4</v>
      </c>
      <c r="D118" s="19">
        <v>11</v>
      </c>
      <c r="E118" s="6" t="s">
        <v>165</v>
      </c>
      <c r="F118" s="6" t="s">
        <v>75</v>
      </c>
      <c r="G118" s="6"/>
      <c r="H118" s="22">
        <f aca="true" t="shared" si="13" ref="H118:J119">H119</f>
        <v>0</v>
      </c>
      <c r="I118" s="22">
        <f t="shared" si="13"/>
        <v>0</v>
      </c>
      <c r="J118" s="22">
        <f t="shared" si="13"/>
        <v>0</v>
      </c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8"/>
      <c r="AE118" s="7"/>
      <c r="AF118" s="8"/>
      <c r="AG118" s="7"/>
    </row>
    <row r="119" spans="1:33" ht="25.5" hidden="1" outlineLevel="3">
      <c r="A119" s="5" t="s">
        <v>51</v>
      </c>
      <c r="B119" s="18" t="s">
        <v>166</v>
      </c>
      <c r="C119" s="28">
        <v>4</v>
      </c>
      <c r="D119" s="19">
        <v>11</v>
      </c>
      <c r="E119" s="6" t="s">
        <v>165</v>
      </c>
      <c r="F119" s="6" t="s">
        <v>75</v>
      </c>
      <c r="G119" s="6" t="s">
        <v>9</v>
      </c>
      <c r="H119" s="23">
        <f t="shared" si="13"/>
        <v>0</v>
      </c>
      <c r="I119" s="23">
        <f t="shared" si="13"/>
        <v>0</v>
      </c>
      <c r="J119" s="23">
        <f t="shared" si="13"/>
        <v>0</v>
      </c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3"/>
      <c r="AD119" s="8"/>
      <c r="AE119" s="7"/>
      <c r="AF119" s="8"/>
      <c r="AG119" s="7"/>
    </row>
    <row r="120" spans="1:33" ht="15" hidden="1" outlineLevel="3">
      <c r="A120" s="5" t="s">
        <v>59</v>
      </c>
      <c r="B120" s="18" t="s">
        <v>166</v>
      </c>
      <c r="C120" s="28">
        <v>4</v>
      </c>
      <c r="D120" s="19">
        <v>11</v>
      </c>
      <c r="E120" s="6" t="s">
        <v>165</v>
      </c>
      <c r="F120" s="6" t="s">
        <v>75</v>
      </c>
      <c r="G120" s="6" t="s">
        <v>60</v>
      </c>
      <c r="H120" s="23">
        <v>0</v>
      </c>
      <c r="I120" s="23">
        <v>0</v>
      </c>
      <c r="J120" s="23">
        <v>0</v>
      </c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38.25" hidden="1" outlineLevel="3">
      <c r="A121" s="5" t="s">
        <v>96</v>
      </c>
      <c r="B121" s="18" t="s">
        <v>166</v>
      </c>
      <c r="C121" s="28">
        <v>4</v>
      </c>
      <c r="D121" s="19">
        <v>11</v>
      </c>
      <c r="E121" s="6" t="s">
        <v>165</v>
      </c>
      <c r="F121" s="6" t="s">
        <v>76</v>
      </c>
      <c r="G121" s="6"/>
      <c r="H121" s="22">
        <f aca="true" t="shared" si="14" ref="H121:J122">H122</f>
        <v>0</v>
      </c>
      <c r="I121" s="22">
        <f t="shared" si="14"/>
        <v>0</v>
      </c>
      <c r="J121" s="22">
        <f t="shared" si="14"/>
        <v>0</v>
      </c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25.5" hidden="1" outlineLevel="3">
      <c r="A122" s="5" t="s">
        <v>51</v>
      </c>
      <c r="B122" s="18" t="s">
        <v>166</v>
      </c>
      <c r="C122" s="28">
        <v>4</v>
      </c>
      <c r="D122" s="19">
        <v>11</v>
      </c>
      <c r="E122" s="6" t="s">
        <v>165</v>
      </c>
      <c r="F122" s="6" t="s">
        <v>76</v>
      </c>
      <c r="G122" s="6" t="s">
        <v>9</v>
      </c>
      <c r="H122" s="23">
        <f t="shared" si="14"/>
        <v>0</v>
      </c>
      <c r="I122" s="23">
        <f t="shared" si="14"/>
        <v>0</v>
      </c>
      <c r="J122" s="23">
        <f t="shared" si="14"/>
        <v>0</v>
      </c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15" hidden="1" outlineLevel="3">
      <c r="A123" s="5" t="s">
        <v>59</v>
      </c>
      <c r="B123" s="18" t="s">
        <v>166</v>
      </c>
      <c r="C123" s="28">
        <v>4</v>
      </c>
      <c r="D123" s="19">
        <v>11</v>
      </c>
      <c r="E123" s="6" t="s">
        <v>165</v>
      </c>
      <c r="F123" s="6" t="s">
        <v>76</v>
      </c>
      <c r="G123" s="6" t="s">
        <v>60</v>
      </c>
      <c r="H123" s="23">
        <v>0</v>
      </c>
      <c r="I123" s="23">
        <v>0</v>
      </c>
      <c r="J123" s="23">
        <v>0</v>
      </c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54" customHeight="1" hidden="1" outlineLevel="7">
      <c r="A124" s="21" t="s">
        <v>30</v>
      </c>
      <c r="B124" s="18" t="s">
        <v>166</v>
      </c>
      <c r="C124" s="28">
        <v>4</v>
      </c>
      <c r="D124" s="52">
        <v>11</v>
      </c>
      <c r="E124" s="6" t="s">
        <v>165</v>
      </c>
      <c r="F124" s="20" t="s">
        <v>77</v>
      </c>
      <c r="G124" s="20"/>
      <c r="H124" s="24">
        <f aca="true" t="shared" si="15" ref="H124:J125">H125</f>
        <v>0</v>
      </c>
      <c r="I124" s="24">
        <f t="shared" si="15"/>
        <v>0</v>
      </c>
      <c r="J124" s="24">
        <f t="shared" si="15"/>
        <v>0</v>
      </c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33.75" customHeight="1" hidden="1" outlineLevel="7">
      <c r="A125" s="21" t="s">
        <v>51</v>
      </c>
      <c r="B125" s="18" t="s">
        <v>166</v>
      </c>
      <c r="C125" s="28">
        <v>4</v>
      </c>
      <c r="D125" s="52">
        <v>11</v>
      </c>
      <c r="E125" s="6" t="s">
        <v>165</v>
      </c>
      <c r="F125" s="20" t="s">
        <v>77</v>
      </c>
      <c r="G125" s="20" t="s">
        <v>9</v>
      </c>
      <c r="H125" s="25">
        <f t="shared" si="15"/>
        <v>0</v>
      </c>
      <c r="I125" s="25">
        <f t="shared" si="15"/>
        <v>0</v>
      </c>
      <c r="J125" s="25">
        <f t="shared" si="15"/>
        <v>0</v>
      </c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24" customHeight="1" hidden="1" outlineLevel="7">
      <c r="A126" s="21" t="s">
        <v>59</v>
      </c>
      <c r="B126" s="18" t="s">
        <v>166</v>
      </c>
      <c r="C126" s="28">
        <v>4</v>
      </c>
      <c r="D126" s="52">
        <v>11</v>
      </c>
      <c r="E126" s="6" t="s">
        <v>165</v>
      </c>
      <c r="F126" s="20" t="s">
        <v>77</v>
      </c>
      <c r="G126" s="20" t="s">
        <v>60</v>
      </c>
      <c r="H126" s="25">
        <v>0</v>
      </c>
      <c r="I126" s="25">
        <v>0</v>
      </c>
      <c r="J126" s="25">
        <v>0</v>
      </c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42.75" customHeight="1" hidden="1" outlineLevel="7">
      <c r="A127" s="21" t="s">
        <v>53</v>
      </c>
      <c r="B127" s="18" t="s">
        <v>166</v>
      </c>
      <c r="C127" s="28">
        <v>4</v>
      </c>
      <c r="D127" s="52">
        <v>11</v>
      </c>
      <c r="E127" s="6" t="s">
        <v>165</v>
      </c>
      <c r="F127" s="20" t="s">
        <v>78</v>
      </c>
      <c r="G127" s="20"/>
      <c r="H127" s="24">
        <f aca="true" t="shared" si="16" ref="H127:J128">H128</f>
        <v>0</v>
      </c>
      <c r="I127" s="24">
        <f t="shared" si="16"/>
        <v>0</v>
      </c>
      <c r="J127" s="24">
        <f t="shared" si="16"/>
        <v>0</v>
      </c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21" customHeight="1" hidden="1" outlineLevel="7">
      <c r="A128" s="21" t="s">
        <v>11</v>
      </c>
      <c r="B128" s="18" t="s">
        <v>166</v>
      </c>
      <c r="C128" s="28">
        <v>4</v>
      </c>
      <c r="D128" s="52">
        <v>11</v>
      </c>
      <c r="E128" s="6" t="s">
        <v>165</v>
      </c>
      <c r="F128" s="20" t="s">
        <v>78</v>
      </c>
      <c r="G128" s="20" t="s">
        <v>12</v>
      </c>
      <c r="H128" s="25">
        <f t="shared" si="16"/>
        <v>0</v>
      </c>
      <c r="I128" s="25">
        <f t="shared" si="16"/>
        <v>0</v>
      </c>
      <c r="J128" s="25">
        <f t="shared" si="16"/>
        <v>0</v>
      </c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34.5" customHeight="1" hidden="1" outlineLevel="3">
      <c r="A129" s="21" t="s">
        <v>74</v>
      </c>
      <c r="B129" s="18" t="s">
        <v>166</v>
      </c>
      <c r="C129" s="28">
        <v>4</v>
      </c>
      <c r="D129" s="52">
        <v>11</v>
      </c>
      <c r="E129" s="6" t="s">
        <v>165</v>
      </c>
      <c r="F129" s="20" t="s">
        <v>78</v>
      </c>
      <c r="G129" s="20" t="s">
        <v>73</v>
      </c>
      <c r="H129" s="25">
        <v>0</v>
      </c>
      <c r="I129" s="25">
        <v>0</v>
      </c>
      <c r="J129" s="25">
        <v>0</v>
      </c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93.75" customHeight="1" hidden="1" outlineLevel="3">
      <c r="A130" s="21" t="s">
        <v>162</v>
      </c>
      <c r="B130" s="18" t="s">
        <v>166</v>
      </c>
      <c r="C130" s="28">
        <v>4</v>
      </c>
      <c r="D130" s="52">
        <v>11</v>
      </c>
      <c r="E130" s="6" t="s">
        <v>165</v>
      </c>
      <c r="F130" s="20" t="s">
        <v>57</v>
      </c>
      <c r="G130" s="20"/>
      <c r="H130" s="24">
        <f>H131</f>
        <v>0</v>
      </c>
      <c r="I130" s="24">
        <f>I131</f>
        <v>0</v>
      </c>
      <c r="J130" s="24">
        <f>J131</f>
        <v>0</v>
      </c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21.75" customHeight="1" hidden="1" outlineLevel="3">
      <c r="A131" s="21" t="s">
        <v>11</v>
      </c>
      <c r="B131" s="18" t="s">
        <v>166</v>
      </c>
      <c r="C131" s="28">
        <v>4</v>
      </c>
      <c r="D131" s="52">
        <v>11</v>
      </c>
      <c r="E131" s="6" t="s">
        <v>165</v>
      </c>
      <c r="F131" s="20" t="s">
        <v>57</v>
      </c>
      <c r="G131" s="20" t="s">
        <v>12</v>
      </c>
      <c r="H131" s="25">
        <f>H132+H133</f>
        <v>0</v>
      </c>
      <c r="I131" s="25">
        <f>I132+I133</f>
        <v>0</v>
      </c>
      <c r="J131" s="25">
        <f>J132+J133</f>
        <v>0</v>
      </c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34.5" customHeight="1" hidden="1" outlineLevel="3">
      <c r="A132" s="21" t="s">
        <v>44</v>
      </c>
      <c r="B132" s="18" t="s">
        <v>166</v>
      </c>
      <c r="C132" s="28">
        <v>4</v>
      </c>
      <c r="D132" s="52">
        <v>11</v>
      </c>
      <c r="E132" s="6" t="s">
        <v>165</v>
      </c>
      <c r="F132" s="20" t="s">
        <v>57</v>
      </c>
      <c r="G132" s="20" t="s">
        <v>66</v>
      </c>
      <c r="H132" s="25">
        <v>0</v>
      </c>
      <c r="I132" s="25">
        <v>0</v>
      </c>
      <c r="J132" s="25">
        <v>0</v>
      </c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25.5" customHeight="1" hidden="1" outlineLevel="3">
      <c r="A133" s="21" t="s">
        <v>67</v>
      </c>
      <c r="B133" s="18" t="s">
        <v>166</v>
      </c>
      <c r="C133" s="28">
        <v>4</v>
      </c>
      <c r="D133" s="52">
        <v>11</v>
      </c>
      <c r="E133" s="6" t="s">
        <v>165</v>
      </c>
      <c r="F133" s="20" t="s">
        <v>57</v>
      </c>
      <c r="G133" s="20" t="s">
        <v>73</v>
      </c>
      <c r="H133" s="25">
        <v>0</v>
      </c>
      <c r="I133" s="25">
        <v>0</v>
      </c>
      <c r="J133" s="25">
        <v>0</v>
      </c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25.5" hidden="1" outlineLevel="3">
      <c r="A134" s="30" t="s">
        <v>82</v>
      </c>
      <c r="B134" s="18" t="s">
        <v>166</v>
      </c>
      <c r="C134" s="28">
        <v>4</v>
      </c>
      <c r="D134" s="19">
        <v>12</v>
      </c>
      <c r="E134" s="6" t="s">
        <v>165</v>
      </c>
      <c r="F134" s="6"/>
      <c r="G134" s="6"/>
      <c r="H134" s="22">
        <f aca="true" t="shared" si="17" ref="H134:J135">H135</f>
        <v>0</v>
      </c>
      <c r="I134" s="22">
        <f t="shared" si="17"/>
        <v>0</v>
      </c>
      <c r="J134" s="22">
        <f t="shared" si="17"/>
        <v>0</v>
      </c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25.5" hidden="1" outlineLevel="3">
      <c r="A135" s="5" t="s">
        <v>103</v>
      </c>
      <c r="B135" s="18" t="s">
        <v>166</v>
      </c>
      <c r="C135" s="28">
        <v>4</v>
      </c>
      <c r="D135" s="19">
        <v>12</v>
      </c>
      <c r="E135" s="6" t="s">
        <v>165</v>
      </c>
      <c r="F135" s="6"/>
      <c r="G135" s="6"/>
      <c r="H135" s="22">
        <f t="shared" si="17"/>
        <v>0</v>
      </c>
      <c r="I135" s="22">
        <f t="shared" si="17"/>
        <v>0</v>
      </c>
      <c r="J135" s="22">
        <f t="shared" si="17"/>
        <v>0</v>
      </c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25.5" hidden="1" outlineLevel="3">
      <c r="A136" s="5" t="s">
        <v>33</v>
      </c>
      <c r="B136" s="18" t="s">
        <v>166</v>
      </c>
      <c r="C136" s="28">
        <v>4</v>
      </c>
      <c r="D136" s="19">
        <v>12</v>
      </c>
      <c r="E136" s="6" t="s">
        <v>165</v>
      </c>
      <c r="F136" s="6" t="s">
        <v>146</v>
      </c>
      <c r="G136" s="6"/>
      <c r="H136" s="22">
        <f>H137+H139+H141</f>
        <v>0</v>
      </c>
      <c r="I136" s="22">
        <f>I137+I139+I141</f>
        <v>0</v>
      </c>
      <c r="J136" s="22">
        <f>J137+J139+J141</f>
        <v>0</v>
      </c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51" hidden="1" outlineLevel="3">
      <c r="A137" s="5" t="s">
        <v>42</v>
      </c>
      <c r="B137" s="18" t="s">
        <v>166</v>
      </c>
      <c r="C137" s="28">
        <v>4</v>
      </c>
      <c r="D137" s="19">
        <v>12</v>
      </c>
      <c r="E137" s="6" t="s">
        <v>165</v>
      </c>
      <c r="F137" s="6" t="s">
        <v>146</v>
      </c>
      <c r="G137" s="6" t="s">
        <v>2</v>
      </c>
      <c r="H137" s="22">
        <f>H138</f>
        <v>0</v>
      </c>
      <c r="I137" s="22">
        <f>I138</f>
        <v>0</v>
      </c>
      <c r="J137" s="22">
        <f>J138</f>
        <v>0</v>
      </c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25.5" hidden="1" outlineLevel="3">
      <c r="A138" s="5" t="s">
        <v>43</v>
      </c>
      <c r="B138" s="18" t="s">
        <v>166</v>
      </c>
      <c r="C138" s="28">
        <v>4</v>
      </c>
      <c r="D138" s="19">
        <v>12</v>
      </c>
      <c r="E138" s="6" t="s">
        <v>165</v>
      </c>
      <c r="F138" s="6" t="s">
        <v>146</v>
      </c>
      <c r="G138" s="6" t="s">
        <v>3</v>
      </c>
      <c r="H138" s="23"/>
      <c r="I138" s="23"/>
      <c r="J138" s="23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25.5" hidden="1" outlineLevel="3">
      <c r="A139" s="5" t="s">
        <v>153</v>
      </c>
      <c r="B139" s="18" t="s">
        <v>166</v>
      </c>
      <c r="C139" s="28">
        <v>4</v>
      </c>
      <c r="D139" s="19">
        <v>12</v>
      </c>
      <c r="E139" s="6" t="s">
        <v>165</v>
      </c>
      <c r="F139" s="6" t="s">
        <v>146</v>
      </c>
      <c r="G139" s="6" t="s">
        <v>4</v>
      </c>
      <c r="H139" s="23"/>
      <c r="I139" s="23"/>
      <c r="J139" s="23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25.5" hidden="1" outlineLevel="3">
      <c r="A140" s="5" t="s">
        <v>44</v>
      </c>
      <c r="B140" s="18" t="s">
        <v>166</v>
      </c>
      <c r="C140" s="28">
        <v>4</v>
      </c>
      <c r="D140" s="19">
        <v>12</v>
      </c>
      <c r="E140" s="6" t="s">
        <v>165</v>
      </c>
      <c r="F140" s="6" t="s">
        <v>146</v>
      </c>
      <c r="G140" s="6" t="s">
        <v>5</v>
      </c>
      <c r="H140" s="23"/>
      <c r="I140" s="23"/>
      <c r="J140" s="23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15" hidden="1" outlineLevel="3">
      <c r="A141" s="5" t="s">
        <v>6</v>
      </c>
      <c r="B141" s="18" t="s">
        <v>166</v>
      </c>
      <c r="C141" s="28">
        <v>4</v>
      </c>
      <c r="D141" s="19">
        <v>12</v>
      </c>
      <c r="E141" s="6" t="s">
        <v>165</v>
      </c>
      <c r="F141" s="6" t="s">
        <v>146</v>
      </c>
      <c r="G141" s="6" t="s">
        <v>7</v>
      </c>
      <c r="H141" s="23"/>
      <c r="I141" s="23"/>
      <c r="J141" s="23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15" hidden="1" outlineLevel="3">
      <c r="A142" s="5" t="s">
        <v>63</v>
      </c>
      <c r="B142" s="18" t="s">
        <v>166</v>
      </c>
      <c r="C142" s="28">
        <v>4</v>
      </c>
      <c r="D142" s="19">
        <v>12</v>
      </c>
      <c r="E142" s="6" t="s">
        <v>165</v>
      </c>
      <c r="F142" s="6" t="s">
        <v>146</v>
      </c>
      <c r="G142" s="6" t="s">
        <v>56</v>
      </c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51" hidden="1" outlineLevel="3">
      <c r="A143" s="30" t="s">
        <v>79</v>
      </c>
      <c r="B143" s="18" t="s">
        <v>166</v>
      </c>
      <c r="C143" s="28">
        <v>4</v>
      </c>
      <c r="D143" s="19">
        <v>13</v>
      </c>
      <c r="E143" s="6" t="s">
        <v>165</v>
      </c>
      <c r="F143" s="6"/>
      <c r="G143" s="6"/>
      <c r="H143" s="22">
        <f>H144</f>
        <v>16000</v>
      </c>
      <c r="I143" s="22">
        <f>I144</f>
        <v>31000</v>
      </c>
      <c r="J143" s="22">
        <f>J144</f>
        <v>29000</v>
      </c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25.5" hidden="1" outlineLevel="3">
      <c r="A144" s="5" t="s">
        <v>103</v>
      </c>
      <c r="B144" s="18" t="s">
        <v>166</v>
      </c>
      <c r="C144" s="28">
        <v>4</v>
      </c>
      <c r="D144" s="19">
        <v>13</v>
      </c>
      <c r="E144" s="6" t="s">
        <v>165</v>
      </c>
      <c r="F144" s="6"/>
      <c r="G144" s="6"/>
      <c r="H144" s="22">
        <f>H145+H148+H151</f>
        <v>16000</v>
      </c>
      <c r="I144" s="22">
        <f>I145+I148+I151</f>
        <v>31000</v>
      </c>
      <c r="J144" s="22">
        <f>J145+J148+J151</f>
        <v>29000</v>
      </c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15" hidden="1" outlineLevel="3">
      <c r="A145" s="30" t="s">
        <v>80</v>
      </c>
      <c r="B145" s="18" t="s">
        <v>166</v>
      </c>
      <c r="C145" s="28">
        <v>4</v>
      </c>
      <c r="D145" s="19">
        <v>13</v>
      </c>
      <c r="E145" s="6" t="s">
        <v>165</v>
      </c>
      <c r="F145" s="6" t="s">
        <v>147</v>
      </c>
      <c r="G145" s="6"/>
      <c r="H145" s="22">
        <f aca="true" t="shared" si="18" ref="H145:J146">H146</f>
        <v>0</v>
      </c>
      <c r="I145" s="22">
        <f t="shared" si="18"/>
        <v>0</v>
      </c>
      <c r="J145" s="22">
        <f t="shared" si="18"/>
        <v>0</v>
      </c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25.5" hidden="1" outlineLevel="3">
      <c r="A146" s="5" t="s">
        <v>51</v>
      </c>
      <c r="B146" s="18" t="s">
        <v>166</v>
      </c>
      <c r="C146" s="28">
        <v>4</v>
      </c>
      <c r="D146" s="19">
        <v>13</v>
      </c>
      <c r="E146" s="6" t="s">
        <v>165</v>
      </c>
      <c r="F146" s="6" t="s">
        <v>147</v>
      </c>
      <c r="G146" s="6" t="s">
        <v>9</v>
      </c>
      <c r="H146" s="23">
        <f t="shared" si="18"/>
        <v>0</v>
      </c>
      <c r="I146" s="23">
        <f t="shared" si="18"/>
        <v>0</v>
      </c>
      <c r="J146" s="23">
        <f t="shared" si="18"/>
        <v>0</v>
      </c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15" hidden="1" outlineLevel="3">
      <c r="A147" s="5" t="s">
        <v>59</v>
      </c>
      <c r="B147" s="18" t="s">
        <v>166</v>
      </c>
      <c r="C147" s="28">
        <v>4</v>
      </c>
      <c r="D147" s="19">
        <v>13</v>
      </c>
      <c r="E147" s="6" t="s">
        <v>165</v>
      </c>
      <c r="F147" s="6" t="s">
        <v>147</v>
      </c>
      <c r="G147" s="6" t="s">
        <v>60</v>
      </c>
      <c r="H147" s="23"/>
      <c r="I147" s="23"/>
      <c r="J147" s="23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25.5" customHeight="1" hidden="1" outlineLevel="5">
      <c r="A148" s="5" t="s">
        <v>148</v>
      </c>
      <c r="B148" s="18" t="s">
        <v>166</v>
      </c>
      <c r="C148" s="28">
        <v>4</v>
      </c>
      <c r="D148" s="19">
        <v>13</v>
      </c>
      <c r="E148" s="6" t="s">
        <v>165</v>
      </c>
      <c r="F148" s="6" t="s">
        <v>149</v>
      </c>
      <c r="G148" s="6"/>
      <c r="H148" s="22">
        <f aca="true" t="shared" si="19" ref="H148:J149">H149</f>
        <v>0</v>
      </c>
      <c r="I148" s="22">
        <f t="shared" si="19"/>
        <v>0</v>
      </c>
      <c r="J148" s="22">
        <f t="shared" si="19"/>
        <v>0</v>
      </c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30.75" customHeight="1" hidden="1" outlineLevel="5">
      <c r="A149" s="5" t="s">
        <v>153</v>
      </c>
      <c r="B149" s="18" t="s">
        <v>166</v>
      </c>
      <c r="C149" s="28">
        <v>4</v>
      </c>
      <c r="D149" s="19">
        <v>13</v>
      </c>
      <c r="E149" s="6" t="s">
        <v>165</v>
      </c>
      <c r="F149" s="6" t="s">
        <v>149</v>
      </c>
      <c r="G149" s="6" t="s">
        <v>4</v>
      </c>
      <c r="H149" s="23">
        <f t="shared" si="19"/>
        <v>0</v>
      </c>
      <c r="I149" s="23">
        <f t="shared" si="19"/>
        <v>0</v>
      </c>
      <c r="J149" s="23">
        <f t="shared" si="19"/>
        <v>0</v>
      </c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30.75" customHeight="1" hidden="1" outlineLevel="5">
      <c r="A150" s="5" t="s">
        <v>44</v>
      </c>
      <c r="B150" s="18" t="s">
        <v>166</v>
      </c>
      <c r="C150" s="28">
        <v>4</v>
      </c>
      <c r="D150" s="19">
        <v>13</v>
      </c>
      <c r="E150" s="6" t="s">
        <v>165</v>
      </c>
      <c r="F150" s="6" t="s">
        <v>149</v>
      </c>
      <c r="G150" s="6" t="s">
        <v>5</v>
      </c>
      <c r="H150" s="23"/>
      <c r="I150" s="23"/>
      <c r="J150" s="23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23.25" customHeight="1" outlineLevel="5">
      <c r="A151" s="65" t="s">
        <v>175</v>
      </c>
      <c r="B151" s="18" t="s">
        <v>166</v>
      </c>
      <c r="C151" s="28">
        <v>0</v>
      </c>
      <c r="D151" s="19">
        <v>10</v>
      </c>
      <c r="E151" s="6" t="s">
        <v>165</v>
      </c>
      <c r="F151" s="6" t="s">
        <v>174</v>
      </c>
      <c r="G151" s="6"/>
      <c r="H151" s="22">
        <f aca="true" t="shared" si="20" ref="H151:J152">H152</f>
        <v>16000</v>
      </c>
      <c r="I151" s="22">
        <f t="shared" si="20"/>
        <v>31000</v>
      </c>
      <c r="J151" s="22">
        <f t="shared" si="20"/>
        <v>29000</v>
      </c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outlineLevel="5">
      <c r="A152" s="5" t="s">
        <v>153</v>
      </c>
      <c r="B152" s="18" t="s">
        <v>166</v>
      </c>
      <c r="C152" s="28">
        <v>0</v>
      </c>
      <c r="D152" s="19">
        <v>10</v>
      </c>
      <c r="E152" s="6" t="s">
        <v>165</v>
      </c>
      <c r="F152" s="6" t="s">
        <v>174</v>
      </c>
      <c r="G152" s="6" t="s">
        <v>4</v>
      </c>
      <c r="H152" s="23">
        <f t="shared" si="20"/>
        <v>16000</v>
      </c>
      <c r="I152" s="23">
        <f t="shared" si="20"/>
        <v>31000</v>
      </c>
      <c r="J152" s="23">
        <f t="shared" si="20"/>
        <v>29000</v>
      </c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8"/>
      <c r="AE152" s="7"/>
      <c r="AF152" s="8"/>
      <c r="AG152" s="7"/>
    </row>
    <row r="153" spans="1:33" ht="30.75" customHeight="1" outlineLevel="5">
      <c r="A153" s="5" t="s">
        <v>44</v>
      </c>
      <c r="B153" s="18" t="s">
        <v>166</v>
      </c>
      <c r="C153" s="28">
        <v>0</v>
      </c>
      <c r="D153" s="19">
        <v>10</v>
      </c>
      <c r="E153" s="6" t="s">
        <v>165</v>
      </c>
      <c r="F153" s="6" t="s">
        <v>174</v>
      </c>
      <c r="G153" s="6" t="s">
        <v>5</v>
      </c>
      <c r="H153" s="23">
        <v>16000</v>
      </c>
      <c r="I153" s="23">
        <v>31000</v>
      </c>
      <c r="J153" s="23">
        <v>29000</v>
      </c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13"/>
      <c r="AD153" s="8"/>
      <c r="AE153" s="7"/>
      <c r="AF153" s="8"/>
      <c r="AG153" s="7"/>
    </row>
    <row r="154" spans="1:33" ht="32.25" customHeight="1" outlineLevel="5">
      <c r="A154" s="64" t="s">
        <v>171</v>
      </c>
      <c r="B154" s="18" t="s">
        <v>166</v>
      </c>
      <c r="C154" s="28">
        <v>0</v>
      </c>
      <c r="D154" s="19">
        <v>10</v>
      </c>
      <c r="E154" s="6" t="s">
        <v>165</v>
      </c>
      <c r="F154" s="6" t="s">
        <v>170</v>
      </c>
      <c r="G154" s="6"/>
      <c r="H154" s="22">
        <f aca="true" t="shared" si="21" ref="H154:J155">H155</f>
        <v>1000</v>
      </c>
      <c r="I154" s="22">
        <f t="shared" si="21"/>
        <v>5000</v>
      </c>
      <c r="J154" s="22">
        <f t="shared" si="21"/>
        <v>1000</v>
      </c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13"/>
      <c r="AD154" s="8"/>
      <c r="AE154" s="7"/>
      <c r="AF154" s="8"/>
      <c r="AG154" s="7"/>
    </row>
    <row r="155" spans="1:33" ht="30" customHeight="1" outlineLevel="5">
      <c r="A155" s="5" t="s">
        <v>153</v>
      </c>
      <c r="B155" s="18" t="s">
        <v>166</v>
      </c>
      <c r="C155" s="28">
        <v>0</v>
      </c>
      <c r="D155" s="19">
        <v>10</v>
      </c>
      <c r="E155" s="6" t="s">
        <v>165</v>
      </c>
      <c r="F155" s="6" t="s">
        <v>170</v>
      </c>
      <c r="G155" s="6" t="s">
        <v>4</v>
      </c>
      <c r="H155" s="23">
        <f t="shared" si="21"/>
        <v>1000</v>
      </c>
      <c r="I155" s="23">
        <f t="shared" si="21"/>
        <v>5000</v>
      </c>
      <c r="J155" s="23">
        <f t="shared" si="21"/>
        <v>1000</v>
      </c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29.25" customHeight="1" outlineLevel="5">
      <c r="A156" s="5" t="s">
        <v>44</v>
      </c>
      <c r="B156" s="18" t="s">
        <v>166</v>
      </c>
      <c r="C156" s="28">
        <v>0</v>
      </c>
      <c r="D156" s="19">
        <v>10</v>
      </c>
      <c r="E156" s="6" t="s">
        <v>165</v>
      </c>
      <c r="F156" s="6" t="s">
        <v>170</v>
      </c>
      <c r="G156" s="6" t="s">
        <v>5</v>
      </c>
      <c r="H156" s="23">
        <v>1000</v>
      </c>
      <c r="I156" s="23">
        <v>5000</v>
      </c>
      <c r="J156" s="23">
        <v>1000</v>
      </c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29.25" customHeight="1" outlineLevel="5">
      <c r="A157" s="21" t="s">
        <v>183</v>
      </c>
      <c r="B157" s="51" t="s">
        <v>166</v>
      </c>
      <c r="C157" s="28">
        <v>0</v>
      </c>
      <c r="D157" s="52">
        <v>10</v>
      </c>
      <c r="E157" s="20" t="s">
        <v>165</v>
      </c>
      <c r="F157" s="6" t="s">
        <v>182</v>
      </c>
      <c r="G157" s="20"/>
      <c r="H157" s="24">
        <f aca="true" t="shared" si="22" ref="H157:J158">H158</f>
        <v>1000</v>
      </c>
      <c r="I157" s="24">
        <f t="shared" si="22"/>
        <v>1000</v>
      </c>
      <c r="J157" s="24">
        <f t="shared" si="22"/>
        <v>1000</v>
      </c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30.75" customHeight="1" outlineLevel="5">
      <c r="A158" s="42" t="s">
        <v>189</v>
      </c>
      <c r="B158" s="51" t="s">
        <v>166</v>
      </c>
      <c r="C158" s="28">
        <v>0</v>
      </c>
      <c r="D158" s="52">
        <v>10</v>
      </c>
      <c r="E158" s="20" t="s">
        <v>165</v>
      </c>
      <c r="F158" s="6" t="s">
        <v>182</v>
      </c>
      <c r="G158" s="20" t="s">
        <v>4</v>
      </c>
      <c r="H158" s="25">
        <f t="shared" si="22"/>
        <v>1000</v>
      </c>
      <c r="I158" s="25">
        <f t="shared" si="22"/>
        <v>1000</v>
      </c>
      <c r="J158" s="25">
        <f t="shared" si="22"/>
        <v>1000</v>
      </c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30.75" customHeight="1" outlineLevel="5">
      <c r="A159" s="5" t="s">
        <v>44</v>
      </c>
      <c r="B159" s="51" t="s">
        <v>166</v>
      </c>
      <c r="C159" s="28">
        <v>0</v>
      </c>
      <c r="D159" s="52">
        <v>10</v>
      </c>
      <c r="E159" s="20" t="s">
        <v>165</v>
      </c>
      <c r="F159" s="6" t="s">
        <v>182</v>
      </c>
      <c r="G159" s="20" t="s">
        <v>5</v>
      </c>
      <c r="H159" s="25">
        <v>1000</v>
      </c>
      <c r="I159" s="25">
        <v>1000</v>
      </c>
      <c r="J159" s="25">
        <v>1000</v>
      </c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30.75" customHeight="1" hidden="1" outlineLevel="5">
      <c r="A160" s="21"/>
      <c r="B160" s="51" t="s">
        <v>39</v>
      </c>
      <c r="C160" s="28">
        <v>4</v>
      </c>
      <c r="D160" s="52"/>
      <c r="E160" s="20"/>
      <c r="F160" s="20"/>
      <c r="G160" s="20"/>
      <c r="H160" s="25"/>
      <c r="I160" s="25"/>
      <c r="J160" s="25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30.75" customHeight="1" hidden="1" outlineLevel="6">
      <c r="A161" s="21" t="s">
        <v>81</v>
      </c>
      <c r="B161" s="51" t="s">
        <v>39</v>
      </c>
      <c r="C161" s="28">
        <v>4</v>
      </c>
      <c r="D161" s="52">
        <v>14</v>
      </c>
      <c r="E161" s="20" t="s">
        <v>13</v>
      </c>
      <c r="F161" s="20" t="s">
        <v>100</v>
      </c>
      <c r="G161" s="20"/>
      <c r="H161" s="24">
        <f aca="true" t="shared" si="23" ref="H161:J162">H162</f>
        <v>0</v>
      </c>
      <c r="I161" s="24">
        <f t="shared" si="23"/>
        <v>0</v>
      </c>
      <c r="J161" s="24">
        <f t="shared" si="23"/>
        <v>0</v>
      </c>
      <c r="K161" s="6"/>
      <c r="L161" s="6"/>
      <c r="M161" s="6"/>
      <c r="N161" s="7">
        <v>91600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26175.22</v>
      </c>
      <c r="AB161" s="7">
        <v>0</v>
      </c>
      <c r="AC161" s="13">
        <f>AA161/N161*100</f>
        <v>28.57556768558952</v>
      </c>
      <c r="AD161" s="8">
        <v>0.2858</v>
      </c>
      <c r="AE161" s="7">
        <v>0</v>
      </c>
      <c r="AF161" s="8">
        <v>0</v>
      </c>
      <c r="AG161" s="7">
        <v>0</v>
      </c>
    </row>
    <row r="162" spans="1:33" ht="21" customHeight="1" hidden="1" outlineLevel="7">
      <c r="A162" s="21" t="s">
        <v>11</v>
      </c>
      <c r="B162" s="51" t="s">
        <v>39</v>
      </c>
      <c r="C162" s="28">
        <v>4</v>
      </c>
      <c r="D162" s="52">
        <v>14</v>
      </c>
      <c r="E162" s="20" t="s">
        <v>13</v>
      </c>
      <c r="F162" s="20" t="s">
        <v>100</v>
      </c>
      <c r="G162" s="20" t="s">
        <v>12</v>
      </c>
      <c r="H162" s="25">
        <f t="shared" si="23"/>
        <v>0</v>
      </c>
      <c r="I162" s="25">
        <f t="shared" si="23"/>
        <v>0</v>
      </c>
      <c r="J162" s="25">
        <f t="shared" si="23"/>
        <v>0</v>
      </c>
      <c r="K162" s="6"/>
      <c r="L162" s="6"/>
      <c r="M162" s="6"/>
      <c r="N162" s="7">
        <v>91600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26175.22</v>
      </c>
      <c r="AB162" s="7">
        <v>0</v>
      </c>
      <c r="AC162" s="13">
        <f>AA162/N162*100</f>
        <v>28.57556768558952</v>
      </c>
      <c r="AD162" s="8">
        <v>0.2858</v>
      </c>
      <c r="AE162" s="7">
        <v>0</v>
      </c>
      <c r="AF162" s="8">
        <v>0</v>
      </c>
      <c r="AG162" s="7">
        <v>0</v>
      </c>
    </row>
    <row r="163" spans="1:33" ht="21.75" customHeight="1" hidden="1" outlineLevel="7">
      <c r="A163" s="21" t="s">
        <v>67</v>
      </c>
      <c r="B163" s="51" t="s">
        <v>39</v>
      </c>
      <c r="C163" s="28">
        <v>4</v>
      </c>
      <c r="D163" s="52">
        <v>14</v>
      </c>
      <c r="E163" s="20" t="s">
        <v>13</v>
      </c>
      <c r="F163" s="20" t="s">
        <v>100</v>
      </c>
      <c r="G163" s="20" t="s">
        <v>66</v>
      </c>
      <c r="H163" s="25"/>
      <c r="I163" s="25"/>
      <c r="J163" s="25"/>
      <c r="K163" s="6"/>
      <c r="L163" s="6"/>
      <c r="M163" s="6"/>
      <c r="N163" s="7">
        <v>91600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26175.22</v>
      </c>
      <c r="AB163" s="7">
        <v>0</v>
      </c>
      <c r="AC163" s="13">
        <f>AA163/N163*100</f>
        <v>28.57556768558952</v>
      </c>
      <c r="AD163" s="8">
        <v>0.2858</v>
      </c>
      <c r="AE163" s="7">
        <v>0</v>
      </c>
      <c r="AF163" s="8">
        <v>0</v>
      </c>
      <c r="AG163" s="7">
        <v>0</v>
      </c>
    </row>
    <row r="164" spans="1:33" ht="21.75" customHeight="1" hidden="1" outlineLevel="7">
      <c r="A164" s="49" t="s">
        <v>126</v>
      </c>
      <c r="B164" s="47" t="s">
        <v>39</v>
      </c>
      <c r="C164" s="28">
        <v>4</v>
      </c>
      <c r="D164" s="48">
        <v>15</v>
      </c>
      <c r="E164" s="6"/>
      <c r="F164" s="6"/>
      <c r="G164" s="6"/>
      <c r="H164" s="22">
        <f>H165</f>
        <v>0</v>
      </c>
      <c r="I164" s="22">
        <f>I165</f>
        <v>0</v>
      </c>
      <c r="J164" s="22">
        <f>J165</f>
        <v>0</v>
      </c>
      <c r="K164" s="6"/>
      <c r="L164" s="6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13"/>
      <c r="AD164" s="8"/>
      <c r="AE164" s="7"/>
      <c r="AF164" s="8"/>
      <c r="AG164" s="7"/>
    </row>
    <row r="165" spans="1:33" ht="37.5" customHeight="1" hidden="1" outlineLevel="7">
      <c r="A165" s="5" t="s">
        <v>104</v>
      </c>
      <c r="B165" s="46" t="s">
        <v>39</v>
      </c>
      <c r="C165" s="28">
        <v>4</v>
      </c>
      <c r="D165" s="45">
        <v>15</v>
      </c>
      <c r="E165" s="44" t="s">
        <v>13</v>
      </c>
      <c r="F165" s="6"/>
      <c r="G165" s="6"/>
      <c r="H165" s="23"/>
      <c r="I165" s="23"/>
      <c r="J165" s="23"/>
      <c r="K165" s="6"/>
      <c r="L165" s="6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13"/>
      <c r="AD165" s="8"/>
      <c r="AE165" s="7"/>
      <c r="AF165" s="8"/>
      <c r="AG165" s="7"/>
    </row>
    <row r="166" spans="1:33" ht="28.5" customHeight="1" hidden="1" outlineLevel="7">
      <c r="A166" s="41" t="s">
        <v>110</v>
      </c>
      <c r="B166" s="55" t="s">
        <v>39</v>
      </c>
      <c r="C166" s="28">
        <v>4</v>
      </c>
      <c r="D166" s="55" t="s">
        <v>125</v>
      </c>
      <c r="E166" s="56" t="s">
        <v>13</v>
      </c>
      <c r="F166" s="57" t="s">
        <v>114</v>
      </c>
      <c r="G166" s="57"/>
      <c r="H166" s="58"/>
      <c r="I166" s="58"/>
      <c r="J166" s="58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8"/>
      <c r="AE166" s="7"/>
      <c r="AF166" s="8"/>
      <c r="AG166" s="7"/>
    </row>
    <row r="167" spans="1:33" ht="35.25" customHeight="1" hidden="1" outlineLevel="7">
      <c r="A167" s="41" t="s">
        <v>111</v>
      </c>
      <c r="B167" s="55" t="s">
        <v>39</v>
      </c>
      <c r="C167" s="28">
        <v>4</v>
      </c>
      <c r="D167" s="55" t="s">
        <v>125</v>
      </c>
      <c r="E167" s="56" t="s">
        <v>13</v>
      </c>
      <c r="F167" s="57" t="s">
        <v>114</v>
      </c>
      <c r="G167" s="57" t="s">
        <v>9</v>
      </c>
      <c r="H167" s="59"/>
      <c r="I167" s="59"/>
      <c r="J167" s="59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8"/>
      <c r="AE167" s="7"/>
      <c r="AF167" s="8"/>
      <c r="AG167" s="7"/>
    </row>
    <row r="168" spans="1:33" ht="18.75" customHeight="1" hidden="1" outlineLevel="7">
      <c r="A168" s="41" t="s">
        <v>112</v>
      </c>
      <c r="B168" s="55" t="s">
        <v>39</v>
      </c>
      <c r="C168" s="28">
        <v>4</v>
      </c>
      <c r="D168" s="55" t="s">
        <v>125</v>
      </c>
      <c r="E168" s="56" t="s">
        <v>13</v>
      </c>
      <c r="F168" s="57" t="s">
        <v>114</v>
      </c>
      <c r="G168" s="57" t="s">
        <v>60</v>
      </c>
      <c r="H168" s="59"/>
      <c r="I168" s="59"/>
      <c r="J168" s="59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8"/>
      <c r="AE168" s="7"/>
      <c r="AF168" s="8"/>
      <c r="AG168" s="7"/>
    </row>
    <row r="169" spans="1:33" ht="25.5" outlineLevel="7">
      <c r="A169" s="41" t="s">
        <v>203</v>
      </c>
      <c r="B169" s="55" t="s">
        <v>166</v>
      </c>
      <c r="C169" s="28">
        <v>0</v>
      </c>
      <c r="D169" s="55" t="s">
        <v>200</v>
      </c>
      <c r="E169" s="56"/>
      <c r="F169" s="57"/>
      <c r="G169" s="57"/>
      <c r="H169" s="24">
        <f>H170</f>
        <v>9761.31</v>
      </c>
      <c r="I169" s="24">
        <v>0</v>
      </c>
      <c r="J169" s="24">
        <v>0</v>
      </c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3"/>
      <c r="AD169" s="8"/>
      <c r="AE169" s="7"/>
      <c r="AF169" s="8"/>
      <c r="AG169" s="7"/>
    </row>
    <row r="170" spans="1:33" ht="38.25" outlineLevel="7">
      <c r="A170" s="5" t="s">
        <v>194</v>
      </c>
      <c r="B170" s="55" t="s">
        <v>166</v>
      </c>
      <c r="C170" s="28">
        <v>0</v>
      </c>
      <c r="D170" s="55" t="s">
        <v>200</v>
      </c>
      <c r="E170" s="56" t="s">
        <v>165</v>
      </c>
      <c r="F170" s="57"/>
      <c r="G170" s="57"/>
      <c r="H170" s="24">
        <f>H171</f>
        <v>9761.31</v>
      </c>
      <c r="I170" s="24">
        <v>0</v>
      </c>
      <c r="J170" s="24">
        <v>0</v>
      </c>
      <c r="K170" s="6"/>
      <c r="L170" s="6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13"/>
      <c r="AD170" s="8"/>
      <c r="AE170" s="7"/>
      <c r="AF170" s="8"/>
      <c r="AG170" s="7"/>
    </row>
    <row r="171" spans="1:33" ht="31.5" customHeight="1" outlineLevel="7">
      <c r="A171" s="42" t="s">
        <v>201</v>
      </c>
      <c r="B171" s="63" t="s">
        <v>166</v>
      </c>
      <c r="C171" s="55" t="s">
        <v>200</v>
      </c>
      <c r="D171" s="55" t="s">
        <v>200</v>
      </c>
      <c r="E171" s="39" t="s">
        <v>165</v>
      </c>
      <c r="F171" s="6" t="s">
        <v>197</v>
      </c>
      <c r="G171" s="6"/>
      <c r="H171" s="22">
        <f>H172</f>
        <v>9761.31</v>
      </c>
      <c r="I171" s="22">
        <f>I172</f>
        <v>0</v>
      </c>
      <c r="J171" s="22">
        <f>J173</f>
        <v>0</v>
      </c>
      <c r="K171" s="6"/>
      <c r="L171" s="6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3"/>
      <c r="AD171" s="8"/>
      <c r="AE171" s="7"/>
      <c r="AF171" s="8"/>
      <c r="AG171" s="7"/>
    </row>
    <row r="172" spans="1:33" ht="28.5" customHeight="1" outlineLevel="7">
      <c r="A172" s="42" t="s">
        <v>189</v>
      </c>
      <c r="B172" s="63" t="s">
        <v>166</v>
      </c>
      <c r="C172" s="28">
        <v>0</v>
      </c>
      <c r="D172" s="55" t="s">
        <v>200</v>
      </c>
      <c r="E172" s="39" t="s">
        <v>165</v>
      </c>
      <c r="F172" s="6" t="s">
        <v>197</v>
      </c>
      <c r="G172" s="6" t="s">
        <v>4</v>
      </c>
      <c r="H172" s="23">
        <f>H173</f>
        <v>9761.31</v>
      </c>
      <c r="I172" s="23">
        <f>I173</f>
        <v>0</v>
      </c>
      <c r="J172" s="23">
        <f>J173</f>
        <v>0</v>
      </c>
      <c r="K172" s="6"/>
      <c r="L172" s="6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13"/>
      <c r="AD172" s="8"/>
      <c r="AE172" s="7"/>
      <c r="AF172" s="8"/>
      <c r="AG172" s="7"/>
    </row>
    <row r="173" spans="1:33" ht="25.5" customHeight="1" outlineLevel="7">
      <c r="A173" s="42" t="s">
        <v>190</v>
      </c>
      <c r="B173" s="63" t="s">
        <v>166</v>
      </c>
      <c r="C173" s="28">
        <v>0</v>
      </c>
      <c r="D173" s="63" t="s">
        <v>200</v>
      </c>
      <c r="E173" s="39" t="s">
        <v>165</v>
      </c>
      <c r="F173" s="6" t="s">
        <v>197</v>
      </c>
      <c r="G173" s="6" t="s">
        <v>5</v>
      </c>
      <c r="H173" s="23">
        <v>9761.31</v>
      </c>
      <c r="I173" s="23">
        <v>0</v>
      </c>
      <c r="J173" s="23">
        <v>0</v>
      </c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3"/>
      <c r="AD173" s="8"/>
      <c r="AE173" s="7"/>
      <c r="AF173" s="8"/>
      <c r="AG173" s="7"/>
    </row>
    <row r="174" spans="1:33" ht="42" customHeight="1" hidden="1" outlineLevel="6">
      <c r="A174" s="30" t="s">
        <v>128</v>
      </c>
      <c r="B174" s="18" t="s">
        <v>91</v>
      </c>
      <c r="C174" s="5"/>
      <c r="D174" s="5"/>
      <c r="E174" s="6"/>
      <c r="F174" s="6"/>
      <c r="G174" s="6"/>
      <c r="H174" s="22">
        <f aca="true" t="shared" si="24" ref="H174:J175">H175</f>
        <v>0</v>
      </c>
      <c r="I174" s="22">
        <f t="shared" si="24"/>
        <v>0</v>
      </c>
      <c r="J174" s="22">
        <f t="shared" si="24"/>
        <v>0</v>
      </c>
      <c r="K174" s="6"/>
      <c r="L174" s="6"/>
      <c r="M174" s="6"/>
      <c r="N174" s="7">
        <v>108000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97200</v>
      </c>
      <c r="AB174" s="7">
        <v>0</v>
      </c>
      <c r="AC174" s="13">
        <f>AA174/N174*100</f>
        <v>90</v>
      </c>
      <c r="AD174" s="8">
        <v>0.9</v>
      </c>
      <c r="AE174" s="7">
        <v>0</v>
      </c>
      <c r="AF174" s="8">
        <v>0</v>
      </c>
      <c r="AG174" s="7">
        <v>0</v>
      </c>
    </row>
    <row r="175" spans="1:33" s="34" customFormat="1" ht="42" customHeight="1" hidden="1" outlineLevel="6">
      <c r="A175" s="36" t="s">
        <v>83</v>
      </c>
      <c r="B175" s="18" t="s">
        <v>91</v>
      </c>
      <c r="C175" s="30">
        <v>0</v>
      </c>
      <c r="D175" s="35">
        <v>11</v>
      </c>
      <c r="E175" s="31"/>
      <c r="F175" s="31"/>
      <c r="G175" s="31"/>
      <c r="H175" s="22">
        <f t="shared" si="24"/>
        <v>0</v>
      </c>
      <c r="I175" s="22">
        <f t="shared" si="24"/>
        <v>0</v>
      </c>
      <c r="J175" s="22">
        <f t="shared" si="24"/>
        <v>0</v>
      </c>
      <c r="K175" s="31"/>
      <c r="L175" s="31"/>
      <c r="M175" s="31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32"/>
      <c r="AD175" s="33"/>
      <c r="AE175" s="22"/>
      <c r="AF175" s="33"/>
      <c r="AG175" s="22"/>
    </row>
    <row r="176" spans="1:33" ht="32.25" customHeight="1" hidden="1" outlineLevel="6">
      <c r="A176" s="5" t="s">
        <v>105</v>
      </c>
      <c r="B176" s="18" t="s">
        <v>91</v>
      </c>
      <c r="C176" s="19">
        <v>0</v>
      </c>
      <c r="D176" s="19">
        <v>11</v>
      </c>
      <c r="E176" s="6" t="s">
        <v>14</v>
      </c>
      <c r="F176" s="6"/>
      <c r="G176" s="6"/>
      <c r="H176" s="22">
        <f>H177+H184</f>
        <v>0</v>
      </c>
      <c r="I176" s="22">
        <f>I177+I184</f>
        <v>0</v>
      </c>
      <c r="J176" s="22">
        <f>J177+J184</f>
        <v>0</v>
      </c>
      <c r="K176" s="6"/>
      <c r="L176" s="6"/>
      <c r="M176" s="6"/>
      <c r="N176" s="7">
        <v>1268400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675702.14</v>
      </c>
      <c r="AB176" s="7">
        <v>0</v>
      </c>
      <c r="AC176" s="13">
        <f>AA176/N176*100</f>
        <v>53.272007253232424</v>
      </c>
      <c r="AD176" s="8">
        <v>0.5327</v>
      </c>
      <c r="AE176" s="7">
        <v>0</v>
      </c>
      <c r="AF176" s="8">
        <v>0</v>
      </c>
      <c r="AG176" s="7">
        <v>0</v>
      </c>
    </row>
    <row r="177" spans="1:33" ht="20.25" customHeight="1" hidden="1" outlineLevel="6">
      <c r="A177" s="5" t="s">
        <v>151</v>
      </c>
      <c r="B177" s="18" t="s">
        <v>91</v>
      </c>
      <c r="C177" s="19">
        <v>0</v>
      </c>
      <c r="D177" s="19">
        <v>11</v>
      </c>
      <c r="E177" s="6" t="s">
        <v>14</v>
      </c>
      <c r="F177" s="6" t="s">
        <v>131</v>
      </c>
      <c r="G177" s="6"/>
      <c r="H177" s="22"/>
      <c r="I177" s="22"/>
      <c r="J177" s="22"/>
      <c r="K177" s="6"/>
      <c r="L177" s="6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13"/>
      <c r="AD177" s="8"/>
      <c r="AE177" s="7"/>
      <c r="AF177" s="8"/>
      <c r="AG177" s="7"/>
    </row>
    <row r="178" spans="1:33" ht="54.75" customHeight="1" hidden="1" outlineLevel="7">
      <c r="A178" s="5" t="s">
        <v>42</v>
      </c>
      <c r="B178" s="18" t="s">
        <v>91</v>
      </c>
      <c r="C178" s="19">
        <v>0</v>
      </c>
      <c r="D178" s="19">
        <v>11</v>
      </c>
      <c r="E178" s="6" t="s">
        <v>14</v>
      </c>
      <c r="F178" s="6" t="s">
        <v>131</v>
      </c>
      <c r="G178" s="6" t="s">
        <v>2</v>
      </c>
      <c r="H178" s="23"/>
      <c r="I178" s="23"/>
      <c r="J178" s="23"/>
      <c r="K178" s="6"/>
      <c r="L178" s="6"/>
      <c r="M178" s="6"/>
      <c r="N178" s="7">
        <v>745689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498562.45</v>
      </c>
      <c r="AB178" s="7">
        <v>0</v>
      </c>
      <c r="AC178" s="13">
        <f aca="true" t="shared" si="25" ref="AC178:AC183">AA178/N178*100</f>
        <v>66.85930059314272</v>
      </c>
      <c r="AD178" s="8">
        <v>0.6686</v>
      </c>
      <c r="AE178" s="7">
        <v>0</v>
      </c>
      <c r="AF178" s="8">
        <v>0</v>
      </c>
      <c r="AG178" s="7">
        <v>0</v>
      </c>
    </row>
    <row r="179" spans="1:33" ht="33" customHeight="1" hidden="1" outlineLevel="7">
      <c r="A179" s="5" t="s">
        <v>43</v>
      </c>
      <c r="B179" s="18" t="s">
        <v>91</v>
      </c>
      <c r="C179" s="19">
        <v>0</v>
      </c>
      <c r="D179" s="19">
        <v>11</v>
      </c>
      <c r="E179" s="6" t="s">
        <v>14</v>
      </c>
      <c r="F179" s="6" t="s">
        <v>131</v>
      </c>
      <c r="G179" s="6" t="s">
        <v>3</v>
      </c>
      <c r="H179" s="23"/>
      <c r="I179" s="23"/>
      <c r="J179" s="23"/>
      <c r="K179" s="6"/>
      <c r="L179" s="6"/>
      <c r="M179" s="6"/>
      <c r="N179" s="7">
        <v>745689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498562.45</v>
      </c>
      <c r="AB179" s="7">
        <v>0</v>
      </c>
      <c r="AC179" s="13">
        <f t="shared" si="25"/>
        <v>66.85930059314272</v>
      </c>
      <c r="AD179" s="8">
        <v>0.6686</v>
      </c>
      <c r="AE179" s="7">
        <v>0</v>
      </c>
      <c r="AF179" s="8">
        <v>0</v>
      </c>
      <c r="AG179" s="7">
        <v>0</v>
      </c>
    </row>
    <row r="180" spans="1:33" ht="30.75" customHeight="1" hidden="1">
      <c r="A180" s="5" t="s">
        <v>153</v>
      </c>
      <c r="B180" s="18" t="s">
        <v>91</v>
      </c>
      <c r="C180" s="19">
        <v>0</v>
      </c>
      <c r="D180" s="19">
        <v>11</v>
      </c>
      <c r="E180" s="6" t="s">
        <v>14</v>
      </c>
      <c r="F180" s="6" t="s">
        <v>131</v>
      </c>
      <c r="G180" s="6" t="s">
        <v>4</v>
      </c>
      <c r="H180" s="23"/>
      <c r="I180" s="23"/>
      <c r="J180" s="23"/>
      <c r="K180" s="6"/>
      <c r="L180" s="6"/>
      <c r="M180" s="6"/>
      <c r="N180" s="7">
        <v>516926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173252.96</v>
      </c>
      <c r="AB180" s="7">
        <v>0</v>
      </c>
      <c r="AC180" s="13">
        <f t="shared" si="25"/>
        <v>33.51600809400185</v>
      </c>
      <c r="AD180" s="8">
        <v>0.3352</v>
      </c>
      <c r="AE180" s="7">
        <v>0</v>
      </c>
      <c r="AF180" s="8">
        <v>0</v>
      </c>
      <c r="AG180" s="7">
        <v>0</v>
      </c>
    </row>
    <row r="181" spans="1:33" ht="25.5" hidden="1" outlineLevel="1">
      <c r="A181" s="5" t="s">
        <v>44</v>
      </c>
      <c r="B181" s="18" t="s">
        <v>91</v>
      </c>
      <c r="C181" s="19">
        <v>0</v>
      </c>
      <c r="D181" s="19">
        <v>11</v>
      </c>
      <c r="E181" s="6" t="s">
        <v>14</v>
      </c>
      <c r="F181" s="6" t="s">
        <v>131</v>
      </c>
      <c r="G181" s="6" t="s">
        <v>5</v>
      </c>
      <c r="H181" s="23"/>
      <c r="I181" s="23"/>
      <c r="J181" s="23"/>
      <c r="K181" s="6"/>
      <c r="L181" s="6"/>
      <c r="M181" s="6"/>
      <c r="N181" s="7">
        <v>516926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173252.96</v>
      </c>
      <c r="AB181" s="7">
        <v>0</v>
      </c>
      <c r="AC181" s="13">
        <f t="shared" si="25"/>
        <v>33.51600809400185</v>
      </c>
      <c r="AD181" s="8">
        <v>0.3352</v>
      </c>
      <c r="AE181" s="7">
        <v>0</v>
      </c>
      <c r="AF181" s="8">
        <v>0</v>
      </c>
      <c r="AG181" s="7">
        <v>0</v>
      </c>
    </row>
    <row r="182" spans="1:33" ht="15" hidden="1" outlineLevel="2">
      <c r="A182" s="5" t="s">
        <v>6</v>
      </c>
      <c r="B182" s="18" t="s">
        <v>91</v>
      </c>
      <c r="C182" s="19">
        <v>0</v>
      </c>
      <c r="D182" s="19">
        <v>11</v>
      </c>
      <c r="E182" s="6" t="s">
        <v>14</v>
      </c>
      <c r="F182" s="6" t="s">
        <v>131</v>
      </c>
      <c r="G182" s="6" t="s">
        <v>7</v>
      </c>
      <c r="H182" s="23"/>
      <c r="I182" s="23"/>
      <c r="J182" s="23"/>
      <c r="K182" s="6"/>
      <c r="L182" s="6"/>
      <c r="M182" s="6"/>
      <c r="N182" s="7">
        <v>5785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3886.73</v>
      </c>
      <c r="AB182" s="7">
        <v>0</v>
      </c>
      <c r="AC182" s="13">
        <f t="shared" si="25"/>
        <v>67.18634399308556</v>
      </c>
      <c r="AD182" s="8">
        <v>0.6719</v>
      </c>
      <c r="AE182" s="7">
        <v>0</v>
      </c>
      <c r="AF182" s="8">
        <v>0</v>
      </c>
      <c r="AG182" s="7">
        <v>0</v>
      </c>
    </row>
    <row r="183" spans="1:33" ht="15" hidden="1" outlineLevel="4">
      <c r="A183" s="5" t="s">
        <v>63</v>
      </c>
      <c r="B183" s="18" t="s">
        <v>91</v>
      </c>
      <c r="C183" s="19">
        <v>0</v>
      </c>
      <c r="D183" s="19">
        <v>11</v>
      </c>
      <c r="E183" s="6" t="s">
        <v>14</v>
      </c>
      <c r="F183" s="6" t="s">
        <v>131</v>
      </c>
      <c r="G183" s="6" t="s">
        <v>56</v>
      </c>
      <c r="H183" s="23"/>
      <c r="I183" s="23"/>
      <c r="J183" s="23"/>
      <c r="K183" s="6"/>
      <c r="L183" s="6"/>
      <c r="M183" s="6"/>
      <c r="N183" s="7">
        <v>1150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874.66</v>
      </c>
      <c r="AB183" s="7">
        <v>0</v>
      </c>
      <c r="AC183" s="13">
        <f t="shared" si="25"/>
        <v>76.05739130434782</v>
      </c>
      <c r="AD183" s="8">
        <v>0.7606</v>
      </c>
      <c r="AE183" s="7">
        <v>0</v>
      </c>
      <c r="AF183" s="8">
        <v>0</v>
      </c>
      <c r="AG183" s="7">
        <v>0</v>
      </c>
    </row>
    <row r="184" spans="1:33" ht="15" hidden="1" outlineLevel="4">
      <c r="A184" s="5" t="s">
        <v>152</v>
      </c>
      <c r="B184" s="18" t="s">
        <v>91</v>
      </c>
      <c r="C184" s="19">
        <v>0</v>
      </c>
      <c r="D184" s="19">
        <v>11</v>
      </c>
      <c r="E184" s="6" t="s">
        <v>14</v>
      </c>
      <c r="F184" s="6" t="s">
        <v>150</v>
      </c>
      <c r="G184" s="6"/>
      <c r="H184" s="22"/>
      <c r="I184" s="22"/>
      <c r="J184" s="22"/>
      <c r="K184" s="6"/>
      <c r="L184" s="6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13"/>
      <c r="AD184" s="8"/>
      <c r="AE184" s="7"/>
      <c r="AF184" s="8"/>
      <c r="AG184" s="7"/>
    </row>
    <row r="185" spans="1:33" ht="25.5" hidden="1" outlineLevel="4">
      <c r="A185" s="5" t="s">
        <v>153</v>
      </c>
      <c r="B185" s="18" t="s">
        <v>91</v>
      </c>
      <c r="C185" s="19">
        <v>0</v>
      </c>
      <c r="D185" s="19">
        <v>11</v>
      </c>
      <c r="E185" s="6" t="s">
        <v>14</v>
      </c>
      <c r="F185" s="6" t="s">
        <v>150</v>
      </c>
      <c r="G185" s="6" t="s">
        <v>4</v>
      </c>
      <c r="H185" s="23"/>
      <c r="I185" s="23"/>
      <c r="J185" s="23"/>
      <c r="K185" s="6"/>
      <c r="L185" s="6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13"/>
      <c r="AD185" s="8"/>
      <c r="AE185" s="7"/>
      <c r="AF185" s="8"/>
      <c r="AG185" s="7"/>
    </row>
    <row r="186" spans="1:33" ht="25.5" hidden="1" outlineLevel="4">
      <c r="A186" s="5" t="s">
        <v>44</v>
      </c>
      <c r="B186" s="18" t="s">
        <v>91</v>
      </c>
      <c r="C186" s="19">
        <v>0</v>
      </c>
      <c r="D186" s="19">
        <v>11</v>
      </c>
      <c r="E186" s="6" t="s">
        <v>14</v>
      </c>
      <c r="F186" s="6" t="s">
        <v>150</v>
      </c>
      <c r="G186" s="6" t="s">
        <v>5</v>
      </c>
      <c r="H186" s="23"/>
      <c r="I186" s="23"/>
      <c r="J186" s="23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8"/>
      <c r="AE186" s="7"/>
      <c r="AF186" s="8"/>
      <c r="AG186" s="7"/>
    </row>
    <row r="187" spans="1:33" ht="30.75" customHeight="1" hidden="1" outlineLevel="4">
      <c r="A187" s="30" t="s">
        <v>129</v>
      </c>
      <c r="B187" s="18" t="s">
        <v>92</v>
      </c>
      <c r="C187" s="19"/>
      <c r="D187" s="19"/>
      <c r="E187" s="6"/>
      <c r="F187" s="6"/>
      <c r="G187" s="6"/>
      <c r="H187" s="22">
        <f>H188+H197</f>
        <v>0</v>
      </c>
      <c r="I187" s="22">
        <f>I188+I197</f>
        <v>0</v>
      </c>
      <c r="J187" s="22">
        <f>J188+J197</f>
        <v>0</v>
      </c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45" customHeight="1" hidden="1" outlineLevel="4">
      <c r="A188" s="30" t="s">
        <v>84</v>
      </c>
      <c r="B188" s="18" t="s">
        <v>92</v>
      </c>
      <c r="C188" s="19">
        <v>0</v>
      </c>
      <c r="D188" s="19">
        <v>11</v>
      </c>
      <c r="E188" s="6"/>
      <c r="F188" s="6"/>
      <c r="G188" s="6"/>
      <c r="H188" s="22">
        <f aca="true" t="shared" si="26" ref="H188:J189">H189</f>
        <v>0</v>
      </c>
      <c r="I188" s="22">
        <f t="shared" si="26"/>
        <v>0</v>
      </c>
      <c r="J188" s="22">
        <f t="shared" si="26"/>
        <v>0</v>
      </c>
      <c r="K188" s="6"/>
      <c r="L188" s="6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13"/>
      <c r="AD188" s="8"/>
      <c r="AE188" s="7"/>
      <c r="AF188" s="8"/>
      <c r="AG188" s="7"/>
    </row>
    <row r="189" spans="1:33" ht="17.25" customHeight="1" hidden="1" outlineLevel="6">
      <c r="A189" s="5" t="s">
        <v>15</v>
      </c>
      <c r="B189" s="18" t="s">
        <v>92</v>
      </c>
      <c r="C189" s="19">
        <v>0</v>
      </c>
      <c r="D189" s="19">
        <v>11</v>
      </c>
      <c r="E189" s="6" t="s">
        <v>16</v>
      </c>
      <c r="F189" s="6"/>
      <c r="G189" s="6"/>
      <c r="H189" s="22">
        <f t="shared" si="26"/>
        <v>0</v>
      </c>
      <c r="I189" s="22">
        <f t="shared" si="26"/>
        <v>0</v>
      </c>
      <c r="J189" s="22">
        <f t="shared" si="26"/>
        <v>0</v>
      </c>
      <c r="K189" s="6"/>
      <c r="L189" s="6"/>
      <c r="M189" s="6"/>
      <c r="N189" s="7">
        <v>23583877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19154525.01</v>
      </c>
      <c r="AB189" s="7">
        <v>0</v>
      </c>
      <c r="AC189" s="13">
        <f aca="true" t="shared" si="27" ref="AC189:AC196">AA189/N189*100</f>
        <v>81.2187284134835</v>
      </c>
      <c r="AD189" s="8">
        <v>0.8122</v>
      </c>
      <c r="AE189" s="7">
        <v>0</v>
      </c>
      <c r="AF189" s="8">
        <v>0</v>
      </c>
      <c r="AG189" s="7">
        <v>0</v>
      </c>
    </row>
    <row r="190" spans="1:33" ht="25.5" hidden="1" outlineLevel="7">
      <c r="A190" s="5" t="s">
        <v>35</v>
      </c>
      <c r="B190" s="18" t="s">
        <v>92</v>
      </c>
      <c r="C190" s="19">
        <v>0</v>
      </c>
      <c r="D190" s="19">
        <v>11</v>
      </c>
      <c r="E190" s="6" t="s">
        <v>16</v>
      </c>
      <c r="F190" s="6" t="s">
        <v>131</v>
      </c>
      <c r="G190" s="6"/>
      <c r="H190" s="23"/>
      <c r="I190" s="23"/>
      <c r="J190" s="23"/>
      <c r="K190" s="6"/>
      <c r="L190" s="6"/>
      <c r="M190" s="6"/>
      <c r="N190" s="7">
        <v>2549400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2173105.26</v>
      </c>
      <c r="AB190" s="7">
        <v>0</v>
      </c>
      <c r="AC190" s="13">
        <f t="shared" si="27"/>
        <v>85.2398705577783</v>
      </c>
      <c r="AD190" s="8">
        <v>0.8524</v>
      </c>
      <c r="AE190" s="7">
        <v>0</v>
      </c>
      <c r="AF190" s="8">
        <v>0</v>
      </c>
      <c r="AG190" s="7">
        <v>0</v>
      </c>
    </row>
    <row r="191" spans="1:33" ht="60.75" customHeight="1" hidden="1" outlineLevel="7">
      <c r="A191" s="5" t="s">
        <v>42</v>
      </c>
      <c r="B191" s="18" t="s">
        <v>92</v>
      </c>
      <c r="C191" s="19">
        <v>0</v>
      </c>
      <c r="D191" s="19">
        <v>11</v>
      </c>
      <c r="E191" s="6" t="s">
        <v>16</v>
      </c>
      <c r="F191" s="6" t="s">
        <v>131</v>
      </c>
      <c r="G191" s="6" t="s">
        <v>2</v>
      </c>
      <c r="H191" s="23"/>
      <c r="I191" s="23"/>
      <c r="J191" s="23"/>
      <c r="K191" s="6"/>
      <c r="L191" s="6"/>
      <c r="M191" s="6"/>
      <c r="N191" s="7">
        <v>2335459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1969571.56</v>
      </c>
      <c r="AB191" s="7">
        <v>0</v>
      </c>
      <c r="AC191" s="13">
        <f t="shared" si="27"/>
        <v>84.33338200328073</v>
      </c>
      <c r="AD191" s="8">
        <v>0.8433</v>
      </c>
      <c r="AE191" s="7">
        <v>0</v>
      </c>
      <c r="AF191" s="8">
        <v>0</v>
      </c>
      <c r="AG191" s="7">
        <v>0</v>
      </c>
    </row>
    <row r="192" spans="1:33" ht="27.75" customHeight="1" hidden="1" outlineLevel="7">
      <c r="A192" s="5" t="s">
        <v>43</v>
      </c>
      <c r="B192" s="18" t="s">
        <v>92</v>
      </c>
      <c r="C192" s="19">
        <v>0</v>
      </c>
      <c r="D192" s="19">
        <v>11</v>
      </c>
      <c r="E192" s="6" t="s">
        <v>16</v>
      </c>
      <c r="F192" s="6" t="s">
        <v>131</v>
      </c>
      <c r="G192" s="6" t="s">
        <v>3</v>
      </c>
      <c r="H192" s="23"/>
      <c r="I192" s="23"/>
      <c r="J192" s="23"/>
      <c r="K192" s="6"/>
      <c r="L192" s="6"/>
      <c r="M192" s="6"/>
      <c r="N192" s="7">
        <v>2335459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1969571.56</v>
      </c>
      <c r="AB192" s="7">
        <v>0</v>
      </c>
      <c r="AC192" s="13">
        <f t="shared" si="27"/>
        <v>84.33338200328073</v>
      </c>
      <c r="AD192" s="8">
        <v>0.8433</v>
      </c>
      <c r="AE192" s="7">
        <v>0</v>
      </c>
      <c r="AF192" s="8">
        <v>0</v>
      </c>
      <c r="AG192" s="7">
        <v>0</v>
      </c>
    </row>
    <row r="193" spans="1:33" ht="25.5" hidden="1" outlineLevel="1">
      <c r="A193" s="5" t="s">
        <v>153</v>
      </c>
      <c r="B193" s="18" t="s">
        <v>92</v>
      </c>
      <c r="C193" s="19">
        <v>0</v>
      </c>
      <c r="D193" s="19">
        <v>11</v>
      </c>
      <c r="E193" s="6" t="s">
        <v>16</v>
      </c>
      <c r="F193" s="6" t="s">
        <v>131</v>
      </c>
      <c r="G193" s="6" t="s">
        <v>4</v>
      </c>
      <c r="H193" s="23"/>
      <c r="I193" s="23"/>
      <c r="J193" s="23"/>
      <c r="K193" s="6"/>
      <c r="L193" s="6"/>
      <c r="M193" s="6"/>
      <c r="N193" s="7">
        <v>200941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196297</v>
      </c>
      <c r="AB193" s="7">
        <v>0</v>
      </c>
      <c r="AC193" s="13">
        <f t="shared" si="27"/>
        <v>97.68887384854261</v>
      </c>
      <c r="AD193" s="8">
        <v>0.9769</v>
      </c>
      <c r="AE193" s="7">
        <v>0</v>
      </c>
      <c r="AF193" s="8">
        <v>0</v>
      </c>
      <c r="AG193" s="7">
        <v>0</v>
      </c>
    </row>
    <row r="194" spans="1:33" ht="25.5" hidden="1" outlineLevel="2">
      <c r="A194" s="5" t="s">
        <v>44</v>
      </c>
      <c r="B194" s="18" t="s">
        <v>92</v>
      </c>
      <c r="C194" s="19">
        <v>0</v>
      </c>
      <c r="D194" s="19">
        <v>11</v>
      </c>
      <c r="E194" s="6" t="s">
        <v>16</v>
      </c>
      <c r="F194" s="6" t="s">
        <v>131</v>
      </c>
      <c r="G194" s="6" t="s">
        <v>5</v>
      </c>
      <c r="H194" s="23"/>
      <c r="I194" s="23"/>
      <c r="J194" s="23"/>
      <c r="K194" s="6"/>
      <c r="L194" s="6"/>
      <c r="M194" s="6"/>
      <c r="N194" s="7">
        <v>200941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196297</v>
      </c>
      <c r="AB194" s="7">
        <v>0</v>
      </c>
      <c r="AC194" s="13">
        <f t="shared" si="27"/>
        <v>97.68887384854261</v>
      </c>
      <c r="AD194" s="8">
        <v>0.9769</v>
      </c>
      <c r="AE194" s="7">
        <v>0</v>
      </c>
      <c r="AF194" s="8">
        <v>0</v>
      </c>
      <c r="AG194" s="7">
        <v>0</v>
      </c>
    </row>
    <row r="195" spans="1:33" ht="15" hidden="1" outlineLevel="3">
      <c r="A195" s="5" t="s">
        <v>6</v>
      </c>
      <c r="B195" s="18" t="s">
        <v>92</v>
      </c>
      <c r="C195" s="19">
        <v>0</v>
      </c>
      <c r="D195" s="19">
        <v>11</v>
      </c>
      <c r="E195" s="6" t="s">
        <v>16</v>
      </c>
      <c r="F195" s="6" t="s">
        <v>131</v>
      </c>
      <c r="G195" s="6" t="s">
        <v>7</v>
      </c>
      <c r="H195" s="23"/>
      <c r="I195" s="23"/>
      <c r="J195" s="23"/>
      <c r="K195" s="6"/>
      <c r="L195" s="6"/>
      <c r="M195" s="6"/>
      <c r="N195" s="7">
        <v>13000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7236.7</v>
      </c>
      <c r="AB195" s="7">
        <v>0</v>
      </c>
      <c r="AC195" s="13">
        <f t="shared" si="27"/>
        <v>55.666923076923084</v>
      </c>
      <c r="AD195" s="8">
        <v>0.5567</v>
      </c>
      <c r="AE195" s="7">
        <v>0</v>
      </c>
      <c r="AF195" s="8">
        <v>0</v>
      </c>
      <c r="AG195" s="7">
        <v>0</v>
      </c>
    </row>
    <row r="196" spans="1:33" ht="20.25" customHeight="1" hidden="1" outlineLevel="4">
      <c r="A196" s="5" t="s">
        <v>63</v>
      </c>
      <c r="B196" s="18" t="s">
        <v>92</v>
      </c>
      <c r="C196" s="19">
        <v>0</v>
      </c>
      <c r="D196" s="19">
        <v>11</v>
      </c>
      <c r="E196" s="6" t="s">
        <v>16</v>
      </c>
      <c r="F196" s="6" t="s">
        <v>131</v>
      </c>
      <c r="G196" s="6" t="s">
        <v>56</v>
      </c>
      <c r="H196" s="23"/>
      <c r="I196" s="23"/>
      <c r="J196" s="23"/>
      <c r="K196" s="6"/>
      <c r="L196" s="6"/>
      <c r="M196" s="6"/>
      <c r="N196" s="7">
        <v>6500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3859.89</v>
      </c>
      <c r="AB196" s="7">
        <v>0</v>
      </c>
      <c r="AC196" s="13">
        <f t="shared" si="27"/>
        <v>59.38292307692308</v>
      </c>
      <c r="AD196" s="8">
        <v>0.5938</v>
      </c>
      <c r="AE196" s="7">
        <v>0</v>
      </c>
      <c r="AF196" s="8">
        <v>0</v>
      </c>
      <c r="AG196" s="7">
        <v>0</v>
      </c>
    </row>
    <row r="197" spans="1:33" ht="27" customHeight="1" hidden="1" outlineLevel="5">
      <c r="A197" s="30" t="s">
        <v>85</v>
      </c>
      <c r="B197" s="18" t="s">
        <v>92</v>
      </c>
      <c r="C197" s="19">
        <v>0</v>
      </c>
      <c r="D197" s="19">
        <v>12</v>
      </c>
      <c r="E197" s="6"/>
      <c r="F197" s="6"/>
      <c r="G197" s="6"/>
      <c r="H197" s="22">
        <f>H198</f>
        <v>0</v>
      </c>
      <c r="I197" s="22">
        <f>I198</f>
        <v>0</v>
      </c>
      <c r="J197" s="22">
        <f>J198</f>
        <v>0</v>
      </c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13"/>
      <c r="AD197" s="8"/>
      <c r="AE197" s="7"/>
      <c r="AF197" s="8"/>
      <c r="AG197" s="7"/>
    </row>
    <row r="198" spans="1:33" ht="18.75" customHeight="1" hidden="1" outlineLevel="5">
      <c r="A198" s="5" t="s">
        <v>15</v>
      </c>
      <c r="B198" s="18" t="s">
        <v>92</v>
      </c>
      <c r="C198" s="19">
        <v>0</v>
      </c>
      <c r="D198" s="19">
        <v>12</v>
      </c>
      <c r="E198" s="6" t="s">
        <v>16</v>
      </c>
      <c r="F198" s="6"/>
      <c r="G198" s="6"/>
      <c r="H198" s="22"/>
      <c r="I198" s="22"/>
      <c r="J198" s="22"/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13"/>
      <c r="AD198" s="8"/>
      <c r="AE198" s="7"/>
      <c r="AF198" s="8"/>
      <c r="AG198" s="7"/>
    </row>
    <row r="199" spans="1:33" ht="16.5" customHeight="1" hidden="1" outlineLevel="4">
      <c r="A199" s="5" t="s">
        <v>119</v>
      </c>
      <c r="B199" s="18" t="s">
        <v>92</v>
      </c>
      <c r="C199" s="19">
        <v>0</v>
      </c>
      <c r="D199" s="19">
        <v>12</v>
      </c>
      <c r="E199" s="6" t="s">
        <v>16</v>
      </c>
      <c r="F199" s="6" t="s">
        <v>86</v>
      </c>
      <c r="G199" s="6"/>
      <c r="H199" s="22"/>
      <c r="I199" s="22"/>
      <c r="J199" s="22"/>
      <c r="K199" s="6"/>
      <c r="L199" s="6"/>
      <c r="M199" s="6"/>
      <c r="N199" s="7">
        <v>5217000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3936460</v>
      </c>
      <c r="AB199" s="7">
        <v>0</v>
      </c>
      <c r="AC199" s="13">
        <f>AA199/N199*100</f>
        <v>75.45447575234809</v>
      </c>
      <c r="AD199" s="8">
        <v>0.7545</v>
      </c>
      <c r="AE199" s="7">
        <v>0</v>
      </c>
      <c r="AF199" s="8">
        <v>0</v>
      </c>
      <c r="AG199" s="7">
        <v>0</v>
      </c>
    </row>
    <row r="200" spans="1:33" ht="15" hidden="1" outlineLevel="5">
      <c r="A200" s="5" t="s">
        <v>17</v>
      </c>
      <c r="B200" s="18" t="s">
        <v>92</v>
      </c>
      <c r="C200" s="19">
        <v>0</v>
      </c>
      <c r="D200" s="19">
        <v>12</v>
      </c>
      <c r="E200" s="6" t="s">
        <v>16</v>
      </c>
      <c r="F200" s="6" t="s">
        <v>86</v>
      </c>
      <c r="G200" s="6" t="s">
        <v>18</v>
      </c>
      <c r="H200" s="23"/>
      <c r="I200" s="23"/>
      <c r="J200" s="23"/>
      <c r="K200" s="6"/>
      <c r="L200" s="6"/>
      <c r="M200" s="6"/>
      <c r="N200" s="7">
        <v>5217000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3936460</v>
      </c>
      <c r="AB200" s="7">
        <v>0</v>
      </c>
      <c r="AC200" s="13">
        <f>AA200/N200*100</f>
        <v>75.45447575234809</v>
      </c>
      <c r="AD200" s="8">
        <v>0.7545</v>
      </c>
      <c r="AE200" s="7">
        <v>0</v>
      </c>
      <c r="AF200" s="8">
        <v>0</v>
      </c>
      <c r="AG200" s="7">
        <v>0</v>
      </c>
    </row>
    <row r="201" spans="1:33" ht="15" hidden="1" outlineLevel="6">
      <c r="A201" s="5" t="s">
        <v>88</v>
      </c>
      <c r="B201" s="18" t="s">
        <v>92</v>
      </c>
      <c r="C201" s="19">
        <v>0</v>
      </c>
      <c r="D201" s="19">
        <v>12</v>
      </c>
      <c r="E201" s="6" t="s">
        <v>16</v>
      </c>
      <c r="F201" s="6" t="s">
        <v>86</v>
      </c>
      <c r="G201" s="6" t="s">
        <v>87</v>
      </c>
      <c r="H201" s="23"/>
      <c r="I201" s="23"/>
      <c r="J201" s="23"/>
      <c r="K201" s="6"/>
      <c r="L201" s="6"/>
      <c r="M201" s="6"/>
      <c r="N201" s="7">
        <v>5217000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3936460</v>
      </c>
      <c r="AB201" s="7">
        <v>0</v>
      </c>
      <c r="AC201" s="13">
        <f>AA201/N201*100</f>
        <v>75.45447575234809</v>
      </c>
      <c r="AD201" s="8">
        <v>0.7545</v>
      </c>
      <c r="AE201" s="7">
        <v>0</v>
      </c>
      <c r="AF201" s="8">
        <v>0</v>
      </c>
      <c r="AG201" s="7">
        <v>0</v>
      </c>
    </row>
    <row r="202" spans="1:33" ht="15" collapsed="1">
      <c r="A202" s="36" t="s">
        <v>40</v>
      </c>
      <c r="B202" s="18" t="s">
        <v>41</v>
      </c>
      <c r="C202" s="19"/>
      <c r="D202" s="19"/>
      <c r="E202" s="6"/>
      <c r="F202" s="6"/>
      <c r="G202" s="6"/>
      <c r="H202" s="22">
        <v>0</v>
      </c>
      <c r="I202" s="22">
        <f>I207+I211</f>
        <v>45192</v>
      </c>
      <c r="J202" s="22">
        <f>J207+J211</f>
        <v>90590</v>
      </c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13"/>
      <c r="AD202" s="8"/>
      <c r="AE202" s="7"/>
      <c r="AF202" s="8"/>
      <c r="AG202" s="7"/>
    </row>
    <row r="203" spans="1:33" ht="38.25">
      <c r="A203" s="5" t="s">
        <v>194</v>
      </c>
      <c r="B203" s="18" t="s">
        <v>41</v>
      </c>
      <c r="C203" s="19">
        <v>0</v>
      </c>
      <c r="D203" s="18" t="s">
        <v>188</v>
      </c>
      <c r="E203" s="6" t="s">
        <v>165</v>
      </c>
      <c r="F203" s="6"/>
      <c r="G203" s="6"/>
      <c r="H203" s="22">
        <v>0</v>
      </c>
      <c r="I203" s="22">
        <f>I207</f>
        <v>45192</v>
      </c>
      <c r="J203" s="22">
        <f>J207</f>
        <v>90590</v>
      </c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13"/>
      <c r="AD203" s="8"/>
      <c r="AE203" s="7"/>
      <c r="AF203" s="8"/>
      <c r="AG203" s="7"/>
    </row>
    <row r="204" spans="1:33" ht="15" hidden="1">
      <c r="A204" s="62" t="s">
        <v>187</v>
      </c>
      <c r="B204" s="18" t="s">
        <v>41</v>
      </c>
      <c r="C204" s="19">
        <v>0</v>
      </c>
      <c r="D204" s="18" t="s">
        <v>188</v>
      </c>
      <c r="E204" s="6" t="s">
        <v>165</v>
      </c>
      <c r="F204" s="6" t="s">
        <v>180</v>
      </c>
      <c r="G204" s="6"/>
      <c r="H204" s="23">
        <f>H206</f>
        <v>0</v>
      </c>
      <c r="I204" s="23">
        <v>0</v>
      </c>
      <c r="J204" s="23">
        <v>0</v>
      </c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13"/>
      <c r="AD204" s="8"/>
      <c r="AE204" s="7"/>
      <c r="AF204" s="8"/>
      <c r="AG204" s="7"/>
    </row>
    <row r="205" spans="1:33" ht="15" hidden="1">
      <c r="A205" s="62" t="s">
        <v>46</v>
      </c>
      <c r="B205" s="18" t="s">
        <v>41</v>
      </c>
      <c r="C205" s="19">
        <v>0</v>
      </c>
      <c r="D205" s="18" t="s">
        <v>188</v>
      </c>
      <c r="E205" s="6" t="s">
        <v>165</v>
      </c>
      <c r="F205" s="6" t="s">
        <v>180</v>
      </c>
      <c r="G205" s="6" t="s">
        <v>7</v>
      </c>
      <c r="H205" s="23">
        <v>0</v>
      </c>
      <c r="I205" s="23">
        <v>0</v>
      </c>
      <c r="J205" s="23">
        <v>0</v>
      </c>
      <c r="K205" s="6"/>
      <c r="L205" s="6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13"/>
      <c r="AD205" s="8"/>
      <c r="AE205" s="7"/>
      <c r="AF205" s="8"/>
      <c r="AG205" s="7"/>
    </row>
    <row r="206" spans="1:33" ht="15" hidden="1">
      <c r="A206" s="62" t="s">
        <v>179</v>
      </c>
      <c r="B206" s="18" t="s">
        <v>41</v>
      </c>
      <c r="C206" s="19">
        <v>0</v>
      </c>
      <c r="D206" s="18" t="s">
        <v>188</v>
      </c>
      <c r="E206" s="6" t="s">
        <v>165</v>
      </c>
      <c r="F206" s="6" t="s">
        <v>180</v>
      </c>
      <c r="G206" s="6" t="s">
        <v>181</v>
      </c>
      <c r="H206" s="23">
        <v>0</v>
      </c>
      <c r="I206" s="23">
        <v>0</v>
      </c>
      <c r="J206" s="23">
        <v>0</v>
      </c>
      <c r="K206" s="6"/>
      <c r="L206" s="6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13"/>
      <c r="AD206" s="8"/>
      <c r="AE206" s="7"/>
      <c r="AF206" s="8"/>
      <c r="AG206" s="7"/>
    </row>
    <row r="207" spans="1:33" ht="15">
      <c r="A207" s="5" t="s">
        <v>185</v>
      </c>
      <c r="B207" s="18" t="s">
        <v>41</v>
      </c>
      <c r="C207" s="19">
        <v>0</v>
      </c>
      <c r="D207" s="18" t="s">
        <v>188</v>
      </c>
      <c r="E207" s="6" t="s">
        <v>165</v>
      </c>
      <c r="F207" s="6" t="s">
        <v>186</v>
      </c>
      <c r="G207" s="6"/>
      <c r="H207" s="22">
        <v>0</v>
      </c>
      <c r="I207" s="22">
        <f>I209</f>
        <v>45192</v>
      </c>
      <c r="J207" s="22">
        <f>J209</f>
        <v>90590</v>
      </c>
      <c r="K207" s="6"/>
      <c r="L207" s="6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13"/>
      <c r="AD207" s="8"/>
      <c r="AE207" s="7"/>
      <c r="AF207" s="8"/>
      <c r="AG207" s="7"/>
    </row>
    <row r="208" spans="1:33" ht="15.75" customHeight="1" outlineLevel="4">
      <c r="A208" s="5" t="s">
        <v>46</v>
      </c>
      <c r="B208" s="18" t="s">
        <v>41</v>
      </c>
      <c r="C208" s="19">
        <v>0</v>
      </c>
      <c r="D208" s="18" t="s">
        <v>188</v>
      </c>
      <c r="E208" s="6" t="s">
        <v>165</v>
      </c>
      <c r="F208" s="6" t="s">
        <v>186</v>
      </c>
      <c r="G208" s="6" t="s">
        <v>7</v>
      </c>
      <c r="H208" s="22">
        <f>H209</f>
        <v>0</v>
      </c>
      <c r="I208" s="22">
        <f>I209</f>
        <v>45192</v>
      </c>
      <c r="J208" s="22">
        <f>J209</f>
        <v>90590</v>
      </c>
      <c r="K208" s="6"/>
      <c r="L208" s="6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>
        <v>0</v>
      </c>
      <c r="AC208" s="7"/>
      <c r="AD208" s="8">
        <v>0</v>
      </c>
      <c r="AE208" s="7">
        <v>0</v>
      </c>
      <c r="AF208" s="8">
        <v>0</v>
      </c>
      <c r="AG208" s="7">
        <v>0</v>
      </c>
    </row>
    <row r="209" spans="1:33" ht="14.25" customHeight="1" outlineLevel="5">
      <c r="A209" s="5" t="s">
        <v>195</v>
      </c>
      <c r="B209" s="18" t="s">
        <v>41</v>
      </c>
      <c r="C209" s="19">
        <v>0</v>
      </c>
      <c r="D209" s="18" t="s">
        <v>188</v>
      </c>
      <c r="E209" s="6" t="s">
        <v>165</v>
      </c>
      <c r="F209" s="6" t="s">
        <v>186</v>
      </c>
      <c r="G209" s="6" t="s">
        <v>191</v>
      </c>
      <c r="H209" s="23">
        <f>H210</f>
        <v>0</v>
      </c>
      <c r="I209" s="23">
        <v>45192</v>
      </c>
      <c r="J209" s="23">
        <v>90590</v>
      </c>
      <c r="K209" s="6"/>
      <c r="L209" s="6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>
        <v>0</v>
      </c>
      <c r="AC209" s="7"/>
      <c r="AD209" s="8">
        <v>0</v>
      </c>
      <c r="AE209" s="7">
        <v>0</v>
      </c>
      <c r="AF209" s="8">
        <v>0</v>
      </c>
      <c r="AG209" s="7">
        <v>0</v>
      </c>
    </row>
    <row r="210" spans="1:33" ht="17.25" customHeight="1" hidden="1" outlineLevel="6">
      <c r="A210" s="5" t="s">
        <v>185</v>
      </c>
      <c r="B210" s="18" t="s">
        <v>41</v>
      </c>
      <c r="C210" s="19">
        <v>0</v>
      </c>
      <c r="D210" s="19">
        <v>70</v>
      </c>
      <c r="E210" s="6" t="s">
        <v>165</v>
      </c>
      <c r="F210" s="6" t="s">
        <v>186</v>
      </c>
      <c r="G210" s="6" t="s">
        <v>184</v>
      </c>
      <c r="H210" s="23">
        <v>0</v>
      </c>
      <c r="I210" s="23">
        <v>55597</v>
      </c>
      <c r="J210" s="23">
        <v>111005</v>
      </c>
      <c r="K210" s="6"/>
      <c r="L210" s="6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>
        <v>0</v>
      </c>
      <c r="AC210" s="7"/>
      <c r="AD210" s="8">
        <v>0</v>
      </c>
      <c r="AE210" s="7">
        <v>0</v>
      </c>
      <c r="AF210" s="8">
        <v>0</v>
      </c>
      <c r="AG210" s="7">
        <v>0</v>
      </c>
    </row>
    <row r="211" spans="1:33" ht="20.25" customHeight="1" hidden="1" outlineLevel="6">
      <c r="A211" s="5" t="s">
        <v>106</v>
      </c>
      <c r="B211" s="18" t="s">
        <v>41</v>
      </c>
      <c r="C211" s="19">
        <v>0</v>
      </c>
      <c r="D211" s="19">
        <v>0</v>
      </c>
      <c r="E211" s="6" t="s">
        <v>97</v>
      </c>
      <c r="F211" s="6"/>
      <c r="G211" s="6"/>
      <c r="H211" s="22">
        <f>H212</f>
        <v>0</v>
      </c>
      <c r="I211" s="22">
        <f>I212</f>
        <v>0</v>
      </c>
      <c r="J211" s="22">
        <f>J212</f>
        <v>0</v>
      </c>
      <c r="K211" s="6"/>
      <c r="L211" s="6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8"/>
      <c r="AE211" s="7"/>
      <c r="AF211" s="8"/>
      <c r="AG211" s="7"/>
    </row>
    <row r="212" spans="1:33" ht="30" customHeight="1" hidden="1" outlineLevel="6">
      <c r="A212" s="5" t="s">
        <v>26</v>
      </c>
      <c r="B212" s="18" t="s">
        <v>41</v>
      </c>
      <c r="C212" s="19">
        <v>0</v>
      </c>
      <c r="D212" s="19">
        <v>0</v>
      </c>
      <c r="E212" s="6" t="s">
        <v>97</v>
      </c>
      <c r="F212" s="6" t="s">
        <v>95</v>
      </c>
      <c r="G212" s="6"/>
      <c r="H212" s="22">
        <f>H213+H215+H217</f>
        <v>0</v>
      </c>
      <c r="I212" s="22">
        <f>I213+I215+I217</f>
        <v>0</v>
      </c>
      <c r="J212" s="22">
        <f>J213+J215+J217</f>
        <v>0</v>
      </c>
      <c r="K212" s="6"/>
      <c r="L212" s="6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8"/>
      <c r="AE212" s="7"/>
      <c r="AF212" s="8"/>
      <c r="AG212" s="7"/>
    </row>
    <row r="213" spans="1:33" ht="51" customHeight="1" hidden="1" outlineLevel="6">
      <c r="A213" s="5" t="s">
        <v>42</v>
      </c>
      <c r="B213" s="18" t="s">
        <v>41</v>
      </c>
      <c r="C213" s="19">
        <v>0</v>
      </c>
      <c r="D213" s="19">
        <v>0</v>
      </c>
      <c r="E213" s="6" t="s">
        <v>97</v>
      </c>
      <c r="F213" s="6" t="s">
        <v>95</v>
      </c>
      <c r="G213" s="6" t="s">
        <v>2</v>
      </c>
      <c r="H213" s="23">
        <f>H214</f>
        <v>0</v>
      </c>
      <c r="I213" s="23">
        <f>I214</f>
        <v>0</v>
      </c>
      <c r="J213" s="23">
        <f>J214</f>
        <v>0</v>
      </c>
      <c r="K213" s="6"/>
      <c r="L213" s="6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8"/>
      <c r="AE213" s="7"/>
      <c r="AF213" s="8"/>
      <c r="AG213" s="7"/>
    </row>
    <row r="214" spans="1:33" ht="28.5" customHeight="1" hidden="1" outlineLevel="6">
      <c r="A214" s="5" t="s">
        <v>43</v>
      </c>
      <c r="B214" s="18" t="s">
        <v>41</v>
      </c>
      <c r="C214" s="19">
        <v>0</v>
      </c>
      <c r="D214" s="19">
        <v>0</v>
      </c>
      <c r="E214" s="6" t="s">
        <v>97</v>
      </c>
      <c r="F214" s="6" t="s">
        <v>95</v>
      </c>
      <c r="G214" s="6" t="s">
        <v>3</v>
      </c>
      <c r="H214" s="23"/>
      <c r="I214" s="23"/>
      <c r="J214" s="23"/>
      <c r="K214" s="6"/>
      <c r="L214" s="6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8"/>
      <c r="AE214" s="7"/>
      <c r="AF214" s="8"/>
      <c r="AG214" s="7"/>
    </row>
    <row r="215" spans="1:33" ht="27.75" customHeight="1" hidden="1" outlineLevel="6">
      <c r="A215" s="5" t="s">
        <v>153</v>
      </c>
      <c r="B215" s="18" t="s">
        <v>41</v>
      </c>
      <c r="C215" s="19">
        <v>0</v>
      </c>
      <c r="D215" s="19">
        <v>0</v>
      </c>
      <c r="E215" s="6" t="s">
        <v>97</v>
      </c>
      <c r="F215" s="6" t="s">
        <v>95</v>
      </c>
      <c r="G215" s="6" t="s">
        <v>4</v>
      </c>
      <c r="H215" s="23"/>
      <c r="I215" s="23"/>
      <c r="J215" s="23"/>
      <c r="K215" s="6"/>
      <c r="L215" s="6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8"/>
      <c r="AE215" s="7"/>
      <c r="AF215" s="8"/>
      <c r="AG215" s="7"/>
    </row>
    <row r="216" spans="1:33" ht="30.75" customHeight="1" hidden="1" outlineLevel="6">
      <c r="A216" s="5" t="s">
        <v>44</v>
      </c>
      <c r="B216" s="18" t="s">
        <v>41</v>
      </c>
      <c r="C216" s="19">
        <v>0</v>
      </c>
      <c r="D216" s="19">
        <v>0</v>
      </c>
      <c r="E216" s="6" t="s">
        <v>97</v>
      </c>
      <c r="F216" s="6" t="s">
        <v>95</v>
      </c>
      <c r="G216" s="6" t="s">
        <v>5</v>
      </c>
      <c r="H216" s="23"/>
      <c r="I216" s="23"/>
      <c r="J216" s="23"/>
      <c r="K216" s="6"/>
      <c r="L216" s="6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8"/>
      <c r="AE216" s="7"/>
      <c r="AF216" s="8"/>
      <c r="AG216" s="7"/>
    </row>
    <row r="217" spans="1:33" ht="18.75" customHeight="1" hidden="1" outlineLevel="6">
      <c r="A217" s="5" t="s">
        <v>6</v>
      </c>
      <c r="B217" s="20" t="s">
        <v>41</v>
      </c>
      <c r="C217" s="20" t="s">
        <v>113</v>
      </c>
      <c r="D217" s="20" t="s">
        <v>113</v>
      </c>
      <c r="E217" s="6" t="s">
        <v>97</v>
      </c>
      <c r="F217" s="6" t="s">
        <v>95</v>
      </c>
      <c r="G217" s="6" t="s">
        <v>7</v>
      </c>
      <c r="H217" s="23"/>
      <c r="I217" s="23"/>
      <c r="J217" s="23"/>
      <c r="K217" s="6"/>
      <c r="L217" s="6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8"/>
      <c r="AE217" s="7"/>
      <c r="AF217" s="8"/>
      <c r="AG217" s="7"/>
    </row>
    <row r="218" spans="1:33" ht="21.75" customHeight="1" hidden="1" outlineLevel="6">
      <c r="A218" s="5" t="s">
        <v>63</v>
      </c>
      <c r="B218" s="20" t="s">
        <v>41</v>
      </c>
      <c r="C218" s="20" t="s">
        <v>113</v>
      </c>
      <c r="D218" s="20" t="s">
        <v>113</v>
      </c>
      <c r="E218" s="6" t="s">
        <v>97</v>
      </c>
      <c r="F218" s="6" t="s">
        <v>95</v>
      </c>
      <c r="G218" s="6" t="s">
        <v>56</v>
      </c>
      <c r="H218" s="23"/>
      <c r="I218" s="23"/>
      <c r="J218" s="23"/>
      <c r="K218" s="6"/>
      <c r="L218" s="6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8"/>
      <c r="AE218" s="7"/>
      <c r="AF218" s="8"/>
      <c r="AG218" s="7"/>
    </row>
    <row r="219" spans="1:33" ht="15" customHeight="1" hidden="1" outlineLevel="6">
      <c r="A219" s="5" t="s">
        <v>185</v>
      </c>
      <c r="B219" s="18" t="s">
        <v>41</v>
      </c>
      <c r="C219" s="19">
        <v>0</v>
      </c>
      <c r="D219" s="19">
        <v>70</v>
      </c>
      <c r="E219" s="6" t="s">
        <v>165</v>
      </c>
      <c r="F219" s="6" t="s">
        <v>180</v>
      </c>
      <c r="G219" s="6" t="s">
        <v>181</v>
      </c>
      <c r="H219" s="23">
        <v>0</v>
      </c>
      <c r="I219" s="23">
        <v>0</v>
      </c>
      <c r="J219" s="23">
        <v>0</v>
      </c>
      <c r="K219" s="6"/>
      <c r="L219" s="6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8"/>
      <c r="AE219" s="7"/>
      <c r="AF219" s="8"/>
      <c r="AG219" s="7"/>
    </row>
    <row r="220" spans="1:33" ht="15" collapsed="1">
      <c r="A220" s="69" t="s">
        <v>204</v>
      </c>
      <c r="B220" s="70"/>
      <c r="C220" s="70"/>
      <c r="D220" s="70"/>
      <c r="E220" s="70"/>
      <c r="F220" s="70"/>
      <c r="G220" s="71"/>
      <c r="H220" s="22">
        <f>H14</f>
        <v>2017885.7</v>
      </c>
      <c r="I220" s="22">
        <f>I14+I202</f>
        <v>1927815</v>
      </c>
      <c r="J220" s="22">
        <f>J14+J202</f>
        <v>1936162</v>
      </c>
      <c r="K220" s="6"/>
      <c r="L220" s="6"/>
      <c r="M220" s="6"/>
      <c r="N220" s="7">
        <v>11344480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8793735</v>
      </c>
      <c r="AB220" s="7">
        <v>0</v>
      </c>
      <c r="AC220" s="13">
        <f>AA220/N220*100</f>
        <v>77.51554059771802</v>
      </c>
      <c r="AD220" s="8">
        <v>0.7752</v>
      </c>
      <c r="AE220" s="7">
        <v>0</v>
      </c>
      <c r="AF220" s="8">
        <v>0</v>
      </c>
      <c r="AG220" s="7">
        <v>0</v>
      </c>
    </row>
    <row r="221" spans="1:33" ht="1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9"/>
      <c r="M221" s="9"/>
      <c r="N221" s="10">
        <v>195949186.55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152477468.91</v>
      </c>
      <c r="AB221" s="10">
        <v>0</v>
      </c>
      <c r="AC221" s="13">
        <f>AA221/N221*100</f>
        <v>77.81480066062565</v>
      </c>
      <c r="AD221" s="11">
        <v>0.7781</v>
      </c>
      <c r="AE221" s="10">
        <v>0</v>
      </c>
      <c r="AF221" s="11">
        <v>0</v>
      </c>
      <c r="AG221" s="10">
        <v>0</v>
      </c>
    </row>
    <row r="222" spans="1:3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 t="s">
        <v>0</v>
      </c>
      <c r="AC222" s="1"/>
      <c r="AD222" s="1"/>
      <c r="AE222" s="1"/>
      <c r="AF222" s="1"/>
      <c r="AG222" s="1"/>
    </row>
    <row r="223" spans="1:33" ht="1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12"/>
      <c r="AC223" s="12"/>
      <c r="AD223" s="12"/>
      <c r="AE223" s="12"/>
      <c r="AF223" s="12"/>
      <c r="AG223" s="12"/>
    </row>
  </sheetData>
  <sheetProtection/>
  <mergeCells count="42">
    <mergeCell ref="A1:AC1"/>
    <mergeCell ref="A5:AE5"/>
    <mergeCell ref="Q12:Q13"/>
    <mergeCell ref="A12:A13"/>
    <mergeCell ref="E12:E13"/>
    <mergeCell ref="A9:J9"/>
    <mergeCell ref="N12:N13"/>
    <mergeCell ref="A10:AE10"/>
    <mergeCell ref="G12:G13"/>
    <mergeCell ref="I12:I13"/>
    <mergeCell ref="A223:AA223"/>
    <mergeCell ref="AA12:AA13"/>
    <mergeCell ref="AC12:AC13"/>
    <mergeCell ref="AD12:AD13"/>
    <mergeCell ref="AE12:AE13"/>
    <mergeCell ref="A6:AE6"/>
    <mergeCell ref="R12:R13"/>
    <mergeCell ref="A221:K221"/>
    <mergeCell ref="A11:AG11"/>
    <mergeCell ref="K12:K13"/>
    <mergeCell ref="A2:AE2"/>
    <mergeCell ref="A3:AE3"/>
    <mergeCell ref="X12:X13"/>
    <mergeCell ref="Z12:Z13"/>
    <mergeCell ref="U12:U13"/>
    <mergeCell ref="H12:H13"/>
    <mergeCell ref="V12:V13"/>
    <mergeCell ref="A220:G220"/>
    <mergeCell ref="AF12:AF13"/>
    <mergeCell ref="J12:J13"/>
    <mergeCell ref="O12:O13"/>
    <mergeCell ref="AG12:AG13"/>
    <mergeCell ref="M12:M13"/>
    <mergeCell ref="S12:S13"/>
    <mergeCell ref="A7:AE7"/>
    <mergeCell ref="A8:AE8"/>
    <mergeCell ref="F12:F13"/>
    <mergeCell ref="T12:T13"/>
    <mergeCell ref="Y12:Y13"/>
    <mergeCell ref="P12:P13"/>
    <mergeCell ref="L12:L13"/>
    <mergeCell ref="W12:W13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2021-11-06T08:47:09Z</cp:lastPrinted>
  <dcterms:created xsi:type="dcterms:W3CDTF">2013-10-16T10:43:21Z</dcterms:created>
  <dcterms:modified xsi:type="dcterms:W3CDTF">2022-11-24T11:03:13Z</dcterms:modified>
  <cp:category/>
  <cp:version/>
  <cp:contentType/>
  <cp:contentStatus/>
</cp:coreProperties>
</file>