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60" yWindow="105" windowWidth="15480" windowHeight="7665" activeTab="0"/>
  </bookViews>
  <sheets>
    <sheet name="в" sheetId="1" r:id="rId1"/>
    <sheet name="р" sheetId="2" r:id="rId2"/>
    <sheet name="Лист1" sheetId="3" r:id="rId3"/>
  </sheets>
  <definedNames>
    <definedName name="_xlnm._FilterDatabase" localSheetId="0" hidden="1">'в'!$B$11:$I$121</definedName>
    <definedName name="acc2">#REF!</definedName>
    <definedName name="add_bk">#REF!</definedName>
    <definedName name="add_bk_n">#REF!</definedName>
    <definedName name="Boss_FIO">#REF!</definedName>
    <definedName name="Buh_Dol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1">#REF!</definedName>
    <definedName name="mdiv_n">#REF!</definedName>
    <definedName name="NastrFields">#REF!</definedName>
    <definedName name="nCheck_1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OtborLink1">#REF!</definedName>
    <definedName name="nOtborLink10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">#REF!</definedName>
    <definedName name="obj_n">#REF!</definedName>
    <definedName name="PrevGroupValue">#REF!</definedName>
    <definedName name="Rash_Date">#REF!</definedName>
    <definedName name="rcorr_inn">#REF!</definedName>
    <definedName name="rcorr_n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tgt">#REF!</definedName>
    <definedName name="tgt_n">#REF!</definedName>
    <definedName name="tgt3_n">#REF!</definedName>
    <definedName name="tgt5_n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</definedNames>
  <calcPr fullCalcOnLoad="1"/>
</workbook>
</file>

<file path=xl/sharedStrings.xml><?xml version="1.0" encoding="utf-8"?>
<sst xmlns="http://schemas.openxmlformats.org/spreadsheetml/2006/main" count="1082" uniqueCount="161">
  <si>
    <t>РЗ</t>
  </si>
  <si>
    <t>ВР</t>
  </si>
  <si>
    <t>01</t>
  </si>
  <si>
    <t>04</t>
  </si>
  <si>
    <t>00</t>
  </si>
  <si>
    <t>0000000</t>
  </si>
  <si>
    <t>000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</si>
  <si>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</si>
  <si>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</si>
  <si>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0020400</t>
  </si>
  <si>
    <t>500</t>
  </si>
  <si>
    <t>Выполнение функций органами местного самоуправления</t>
  </si>
  <si>
    <t>Национальная оборона</t>
  </si>
  <si>
    <t>02</t>
  </si>
  <si>
    <t>03</t>
  </si>
  <si>
    <t>Мобилизационная и вневойсковая подготовка</t>
  </si>
  <si>
    <t xml:space="preserve">Руководство и управление в сфере установленных функций </t>
  </si>
  <si>
    <t>Осуществление первичного воинского учета на территориях, где отсувствуют военные комиссариаты</t>
  </si>
  <si>
    <t>Обеспечение пожарой безопасности</t>
  </si>
  <si>
    <t>10</t>
  </si>
  <si>
    <t>Национальная безопасность и правоохранительная деятельность</t>
  </si>
  <si>
    <t>Жилищно-коммунальное хозяйство</t>
  </si>
  <si>
    <t>05</t>
  </si>
  <si>
    <t>Жилищное хозяйство</t>
  </si>
  <si>
    <t>Капитальный ремонт государственного жилищного фонда субъектов Российской Федерации и муниципального жилищного фонда</t>
  </si>
  <si>
    <t>Благоустройство</t>
  </si>
  <si>
    <t>6000200</t>
  </si>
  <si>
    <t>6000300</t>
  </si>
  <si>
    <t>6000400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</si>
  <si>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</si>
  <si>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</si>
  <si>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Организаця и содержание мест захоронения</t>
  </si>
  <si>
    <t>07</t>
  </si>
  <si>
    <t>4310100</t>
  </si>
  <si>
    <t>08</t>
  </si>
  <si>
    <t>Физическая культура и спорт</t>
  </si>
  <si>
    <t>5120000</t>
  </si>
  <si>
    <t>5129700</t>
  </si>
  <si>
    <t>Мероприятия в области здравоохранения, спорта и физической культуры, туризма</t>
  </si>
  <si>
    <t>Капитальный ремонт государственного жилищного фонда субъектов Российской Федерации и муниципального жилищного фонда (за счет средств бюджета поселений)</t>
  </si>
  <si>
    <t>Капитальный ремонт государственного жилищного фонда субъектов Российской Федерации и муниципального жилищного фонда (за счет средств областного бюджета)</t>
  </si>
  <si>
    <t>3500202</t>
  </si>
  <si>
    <t>Межбюджетные трансферты</t>
  </si>
  <si>
    <t>Иные межбюджетные трансферты</t>
  </si>
  <si>
    <t>Расходы за счет предпринимательской и иной приносящей доход деятельности</t>
  </si>
  <si>
    <t>915</t>
  </si>
  <si>
    <t>5310000</t>
  </si>
  <si>
    <t>Расходные обязательства, выполнение которых осуществляется в том числе за счет межбюджетных субсидий и субвенций из областного бюджета</t>
  </si>
  <si>
    <t>5310200</t>
  </si>
  <si>
    <t>Расходные обязательства, выполнение которых осуществляется числе за счет  субвенций из областного бюджета</t>
  </si>
  <si>
    <t>Организация бюджетного процесса поселений</t>
  </si>
  <si>
    <t>5310214</t>
  </si>
  <si>
    <t>ЦСР</t>
  </si>
  <si>
    <t>Пр</t>
  </si>
  <si>
    <t>14</t>
  </si>
  <si>
    <t>Другие общегосударственные вопросы</t>
  </si>
  <si>
    <t>5310220</t>
  </si>
  <si>
    <t>5310221</t>
  </si>
  <si>
    <t>Условно утвержденные расходы</t>
  </si>
  <si>
    <t>НАЦИОНАЛЬНАЯ ЭКОНОМИКА</t>
  </si>
  <si>
    <t>12</t>
  </si>
  <si>
    <t>Другие вопросы в области национальной экономики</t>
  </si>
  <si>
    <t>3380000</t>
  </si>
  <si>
    <t>3381000</t>
  </si>
  <si>
    <t>Мероприятия в области строительства, архитектуры и градостроительства</t>
  </si>
  <si>
    <t>Разработка схем территориального планирования</t>
  </si>
  <si>
    <t>Субсидии бюджетам поселений на финансовое обеспечение расходных обязательств в связи с отменой налоговых льгот по налогу на имущество организаций и транспортному налогу</t>
  </si>
  <si>
    <t>рублей</t>
  </si>
  <si>
    <t>13</t>
  </si>
  <si>
    <t>Другие вопросы в области физической культуры и спорта</t>
  </si>
  <si>
    <t>Культура и кинематография</t>
  </si>
  <si>
    <t xml:space="preserve">Культура   </t>
  </si>
  <si>
    <t>Расходы на предоставление межбюджетных трансфертов бюджетам муниципальных районов из бюджетов поселений и межбюджетных трансфертов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</si>
  <si>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УСЛОВНО УТВЕРЖДЕННЫЕ РАСХОДЫ</t>
  </si>
  <si>
    <t>09</t>
  </si>
  <si>
    <t>Физкультурно-оздоровительная работа и спортивные мероприятия</t>
  </si>
  <si>
    <t>11</t>
  </si>
  <si>
    <t>Массовый спорт</t>
  </si>
  <si>
    <t>100</t>
  </si>
  <si>
    <t>Закупка товаров, работ и услуг для государсвенных нужд</t>
  </si>
  <si>
    <t>200</t>
  </si>
  <si>
    <t>240</t>
  </si>
  <si>
    <t>Иные закупки товаров, работ и услуг для государсвенных нужд</t>
  </si>
  <si>
    <t>Иные бюджетные ассигнования</t>
  </si>
  <si>
    <t>800</t>
  </si>
  <si>
    <t>Уплата налога на имущество организаций и земельного налога</t>
  </si>
  <si>
    <t>Дорожное хозяйство (дорожные фонды)</t>
  </si>
  <si>
    <t>540</t>
  </si>
  <si>
    <t>Иные межбюджетные трансферты бюджетам муниципальных районов на осуществление передаваемых полномочий по оплате жилья и коммунальных услуг отдельным категориям граждан, работающих в сельской местности и поселках городского типа</t>
  </si>
  <si>
    <t>Иные межбюджетные трансферты бюджетам муниципальных районов на осуществление передаваемых полномочий.</t>
  </si>
  <si>
    <t>Иные межбюджетные трансферты бюджетам муниципальных районов на осуществление передаваемых полномочий по культуре.</t>
  </si>
  <si>
    <t>3150000</t>
  </si>
  <si>
    <t>Дорожное хозяйство</t>
  </si>
  <si>
    <t>3150100</t>
  </si>
  <si>
    <t>Содержание и управление дорожным хозяйством</t>
  </si>
  <si>
    <t>Содержание и ремонт автомобильных дорог общего пользования местного значения за счет средств областного бюджета</t>
  </si>
  <si>
    <t>3150110</t>
  </si>
  <si>
    <t>3150190</t>
  </si>
  <si>
    <t>Содержание и ремонт автомобильных дорог общего пользования местного значения за счет средств бюджета поселения</t>
  </si>
  <si>
    <t>Функционирование органов в сфере национальной безопасности и правоохранительной деятельности</t>
  </si>
  <si>
    <t>0000051180</t>
  </si>
  <si>
    <t>0000024790</t>
  </si>
  <si>
    <t>0000063100</t>
  </si>
  <si>
    <t>0000063200</t>
  </si>
  <si>
    <t>0000020400</t>
  </si>
  <si>
    <t>0000060000</t>
  </si>
  <si>
    <t>120</t>
  </si>
  <si>
    <t>850</t>
  </si>
  <si>
    <t>Уплата  налогов,сборов и иных платежей</t>
  </si>
  <si>
    <t>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</si>
  <si>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</si>
  <si>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</si>
  <si>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</si>
  <si>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Иные закупки товаров, работ и услуг для обеспечения государсвенных (муниципальных) нужд</t>
  </si>
  <si>
    <t>Иные закупки товаров, работ и услуг для обеспечения государсвенных (муниципальных)  нужд</t>
  </si>
  <si>
    <t>Руководство и управление в сфере установленных функций органов местного самоуправления</t>
  </si>
  <si>
    <t>Закупка товаров, работ и услуг для обеспечения государсвенных (муниципальных) нужд</t>
  </si>
  <si>
    <t>Мероприятия в сфере пожарной безопасности</t>
  </si>
  <si>
    <t>Организация и обеспечение освещения улиц</t>
  </si>
  <si>
    <t>Мероприятия по благоустройству</t>
  </si>
  <si>
    <t>Мирнинская сельская администрация</t>
  </si>
  <si>
    <t xml:space="preserve">к решению Мирнинского сельского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</si>
  <si>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</si>
  <si>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5701051180</t>
  </si>
  <si>
    <t>Капитальный и текущий ремонт муниципального жилищного фонда</t>
  </si>
  <si>
    <t>5701081840</t>
  </si>
  <si>
    <t>Прочие мероприятия в области жилищно-коммунального хазяйства</t>
  </si>
  <si>
    <t>7000080080</t>
  </si>
  <si>
    <t>70000880080</t>
  </si>
  <si>
    <t>870</t>
  </si>
  <si>
    <t>Гордеевского муниципального района Брянской области</t>
  </si>
  <si>
    <t xml:space="preserve">"О бюджете  Мирнинского сельского поселения 
</t>
  </si>
  <si>
    <t xml:space="preserve">"О бюджете Мирнинского сельского поселения 
</t>
  </si>
  <si>
    <t>Мирнинская сельская администрация Мирнинского сельского поселения Гордеевского муниципального района Брянской области</t>
  </si>
  <si>
    <t>Резервные средства</t>
  </si>
  <si>
    <t>ГРБС</t>
  </si>
  <si>
    <t>Приложение № 3</t>
  </si>
  <si>
    <t>Приложение №4</t>
  </si>
  <si>
    <t>на 2023 год  и на плановый период 2024 и 2025 годов"</t>
  </si>
  <si>
    <t xml:space="preserve">Совета народных депутатов №   от ..2022г. </t>
  </si>
  <si>
    <t>574F255550</t>
  </si>
  <si>
    <t xml:space="preserve">Совета народных депутатов №  от . .2022г. </t>
  </si>
  <si>
    <t xml:space="preserve">Ведомственная структура расходов бюджета   Мирнинского сельского  поселения Гордеевского муниципального района  Брянской области на 2023 год  и на плановый период 2024 и 2025 годов  </t>
  </si>
  <si>
    <t>Реализация программы формирование современной городской среды</t>
  </si>
  <si>
    <t>5741080020</t>
  </si>
  <si>
    <t>5741080040</t>
  </si>
  <si>
    <t>5741051180</t>
  </si>
  <si>
    <t>5741081140</t>
  </si>
  <si>
    <t>5741081840</t>
  </si>
  <si>
    <t>5741081870</t>
  </si>
  <si>
    <t>5741081690</t>
  </si>
  <si>
    <t>5741081730</t>
  </si>
  <si>
    <t>57410581730</t>
  </si>
  <si>
    <t>Осуществление первичного воинского учета органами местного самоуправления поселений, муниципальных и городских округов</t>
  </si>
  <si>
    <t xml:space="preserve">Распределение бюджетных ассигнований бюджета  Мирнинского сельского поселения Гордеевского муниципального  района Брянской области по  разделам, подразделам, целевым статьям (муниципальным программам и непрограмным направления деятельности), группам и подруппам видов расходов  на  2023 год  плановый период 2024 и 2025 годов </t>
  </si>
  <si>
    <t>2023 год</t>
  </si>
  <si>
    <t xml:space="preserve"> 2024 год</t>
  </si>
  <si>
    <t xml:space="preserve"> 2025 год</t>
  </si>
  <si>
    <t xml:space="preserve"> 2023 год</t>
  </si>
  <si>
    <t>ИТОГО:</t>
  </si>
  <si>
    <t>Наименование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</si>
</sst>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&quot;-&quot;?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_р_._-;\-* #,##0.0_р_._-;_-* &quot;-&quot;??_р_._-;_-@_-"/>
    <numFmt numFmtId="178" formatCode="#,##0&quot;р.&quot;"/>
    <numFmt numFmtId="179" formatCode="#,##0_р_."/>
    <numFmt numFmtId="180" formatCode="_-* #,##0.0_р_._-;\-* #,##0.0_р_._-;_-* &quot;-&quot;_р_._-;_-@_-"/>
    <numFmt numFmtId="181" formatCode="_-* #,##0.00_р_._-;\-* #,##0.00_р_._-;_-* &quot;-&quot;_р_._-;_-@_-"/>
    <numFmt numFmtId="182" formatCode="0.000"/>
    <numFmt numFmtId="183" formatCode="0.0"/>
    <numFmt numFmtId="184" formatCode="0.0000"/>
    <numFmt numFmtId="185" formatCode="0.00000"/>
    <numFmt numFmtId="186" formatCode="#,##0.0"/>
    <numFmt numFmtId="187" formatCode="_-* #,##0.000_р_._-;\-* #,##0.000_р_._-;_-* &quot;-&quot;??_р_._-;_-@_-"/>
    <numFmt numFmtId="188" formatCode="#,##0.00&quot;р.&quot;"/>
    <numFmt numFmtId="189" formatCode="#,##0.000"/>
    <numFmt numFmtId="190" formatCode="_-* #,##0.0000_р_._-;\-* #,##0.0000_р_._-;_-* &quot;-&quot;??_р_._-;_-@_-"/>
    <numFmt numFmtId="191" formatCode="_-* #,##0.0_р_._-;\-* #,##0.0_р_._-;_-* &quot;-&quot;?_р_._-;_-@_-"/>
    <numFmt numFmtId="192" formatCode="_-* #,##0.000_р_._-;\-* #,##0.000_р_._-;_-* &quot;-&quot;???_р_._-;_-@_-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0"/>
      <color indexed="12"/>
      <name val="Arial Cyr"/>
      <family val="0"/>
    </font>
    <font>
      <i/>
      <sz val="9"/>
      <color indexed="12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i/>
      <sz val="9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sz val="10"/>
      <name val="Arial"/>
      <family val="2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56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3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08">
    <xf numFmtId="0" fontId="0" fillId="0" borderId="0" xfId="0" applyAlignment="1">
      <alignment/>
    </xf>
    <xf numFmtId="3" fontId="0" fillId="0" borderId="0" xfId="0" applyNumberFormat="1" applyAlignment="1">
      <alignment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 vertical="center" shrinkToFi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32" borderId="10" xfId="0" applyFont="1" applyFill="1" applyBorder="1" applyAlignment="1">
      <alignment wrapText="1"/>
    </xf>
    <xf numFmtId="49" fontId="6" fillId="32" borderId="10" xfId="0" applyNumberFormat="1" applyFont="1" applyFill="1" applyBorder="1" applyAlignment="1">
      <alignment horizontal="center" vertical="center" shrinkToFit="1"/>
    </xf>
    <xf numFmtId="3" fontId="6" fillId="32" borderId="10" xfId="0" applyNumberFormat="1" applyFont="1" applyFill="1" applyBorder="1" applyAlignment="1">
      <alignment shrinkToFit="1"/>
    </xf>
    <xf numFmtId="0" fontId="4" fillId="33" borderId="10" xfId="0" applyFont="1" applyFill="1" applyBorder="1" applyAlignment="1">
      <alignment wrapText="1"/>
    </xf>
    <xf numFmtId="49" fontId="4" fillId="33" borderId="10" xfId="0" applyNumberFormat="1" applyFont="1" applyFill="1" applyBorder="1" applyAlignment="1">
      <alignment horizontal="center" vertical="center" shrinkToFit="1"/>
    </xf>
    <xf numFmtId="3" fontId="4" fillId="33" borderId="10" xfId="0" applyNumberFormat="1" applyFont="1" applyFill="1" applyBorder="1" applyAlignment="1">
      <alignment shrinkToFit="1"/>
    </xf>
    <xf numFmtId="0" fontId="5" fillId="4" borderId="10" xfId="0" applyFont="1" applyFill="1" applyBorder="1" applyAlignment="1">
      <alignment wrapText="1"/>
    </xf>
    <xf numFmtId="49" fontId="5" fillId="4" borderId="10" xfId="0" applyNumberFormat="1" applyFont="1" applyFill="1" applyBorder="1" applyAlignment="1">
      <alignment horizontal="center" vertical="center" shrinkToFit="1"/>
    </xf>
    <xf numFmtId="3" fontId="5" fillId="4" borderId="10" xfId="0" applyNumberFormat="1" applyFont="1" applyFill="1" applyBorder="1" applyAlignment="1">
      <alignment shrinkToFit="1"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 vertical="center" shrinkToFit="1"/>
    </xf>
    <xf numFmtId="3" fontId="3" fillId="0" borderId="10" xfId="0" applyNumberFormat="1" applyFont="1" applyBorder="1" applyAlignment="1">
      <alignment shrinkToFit="1"/>
    </xf>
    <xf numFmtId="0" fontId="9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 horizontal="center" vertical="center" shrinkToFit="1"/>
    </xf>
    <xf numFmtId="3" fontId="9" fillId="0" borderId="10" xfId="0" applyNumberFormat="1" applyFont="1" applyBorder="1" applyAlignment="1">
      <alignment shrinkToFit="1"/>
    </xf>
    <xf numFmtId="0" fontId="9" fillId="0" borderId="0" xfId="0" applyFont="1" applyAlignment="1">
      <alignment/>
    </xf>
    <xf numFmtId="0" fontId="10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horizontal="center" vertical="center" shrinkToFit="1"/>
    </xf>
    <xf numFmtId="0" fontId="10" fillId="0" borderId="0" xfId="0" applyFont="1" applyAlignment="1">
      <alignment/>
    </xf>
    <xf numFmtId="1" fontId="0" fillId="0" borderId="0" xfId="0" applyNumberFormat="1" applyAlignment="1">
      <alignment horizontal="center" vertical="center" shrinkToFit="1"/>
    </xf>
    <xf numFmtId="0" fontId="0" fillId="0" borderId="0" xfId="0" applyAlignment="1" applyProtection="1">
      <alignment wrapText="1"/>
      <protection locked="0"/>
    </xf>
    <xf numFmtId="1" fontId="0" fillId="0" borderId="0" xfId="0" applyNumberFormat="1" applyAlignment="1" applyProtection="1">
      <alignment horizontal="center" vertical="center" shrinkToFit="1"/>
      <protection locked="0"/>
    </xf>
    <xf numFmtId="49" fontId="0" fillId="0" borderId="0" xfId="0" applyNumberFormat="1" applyAlignment="1" applyProtection="1">
      <alignment horizontal="center" vertical="center" shrinkToFit="1"/>
      <protection locked="0"/>
    </xf>
    <xf numFmtId="3" fontId="0" fillId="0" borderId="0" xfId="0" applyNumberFormat="1" applyAlignment="1" applyProtection="1">
      <alignment shrinkToFit="1"/>
      <protection locked="0"/>
    </xf>
    <xf numFmtId="49" fontId="0" fillId="0" borderId="0" xfId="0" applyNumberFormat="1" applyAlignment="1" applyProtection="1">
      <alignment horizontal="right" vertical="center"/>
      <protection locked="0"/>
    </xf>
    <xf numFmtId="3" fontId="10" fillId="0" borderId="10" xfId="0" applyNumberFormat="1" applyFont="1" applyFill="1" applyBorder="1" applyAlignment="1" applyProtection="1">
      <alignment shrinkToFit="1"/>
      <protection locked="0"/>
    </xf>
    <xf numFmtId="0" fontId="6" fillId="10" borderId="11" xfId="0" applyFont="1" applyFill="1" applyBorder="1" applyAlignment="1">
      <alignment wrapText="1"/>
    </xf>
    <xf numFmtId="49" fontId="6" fillId="10" borderId="12" xfId="0" applyNumberFormat="1" applyFont="1" applyFill="1" applyBorder="1" applyAlignment="1">
      <alignment horizontal="center" vertical="center" shrinkToFit="1"/>
    </xf>
    <xf numFmtId="49" fontId="6" fillId="10" borderId="13" xfId="0" applyNumberFormat="1" applyFont="1" applyFill="1" applyBorder="1" applyAlignment="1">
      <alignment horizontal="center" vertical="center" shrinkToFit="1"/>
    </xf>
    <xf numFmtId="0" fontId="3" fillId="0" borderId="0" xfId="0" applyFont="1" applyAlignment="1" applyProtection="1">
      <alignment horizontal="center" wrapText="1"/>
      <protection locked="0"/>
    </xf>
    <xf numFmtId="3" fontId="3" fillId="0" borderId="10" xfId="0" applyNumberFormat="1" applyFont="1" applyBorder="1" applyAlignment="1">
      <alignment vertical="center" shrinkToFit="1"/>
    </xf>
    <xf numFmtId="3" fontId="9" fillId="0" borderId="10" xfId="0" applyNumberFormat="1" applyFont="1" applyBorder="1" applyAlignment="1">
      <alignment vertical="center" shrinkToFit="1"/>
    </xf>
    <xf numFmtId="3" fontId="4" fillId="33" borderId="10" xfId="0" applyNumberFormat="1" applyFont="1" applyFill="1" applyBorder="1" applyAlignment="1">
      <alignment vertical="center" shrinkToFit="1"/>
    </xf>
    <xf numFmtId="3" fontId="5" fillId="4" borderId="10" xfId="0" applyNumberFormat="1" applyFont="1" applyFill="1" applyBorder="1" applyAlignment="1">
      <alignment vertical="center" shrinkToFit="1"/>
    </xf>
    <xf numFmtId="0" fontId="3" fillId="0" borderId="0" xfId="0" applyFont="1" applyAlignment="1">
      <alignment vertical="center"/>
    </xf>
    <xf numFmtId="0" fontId="4" fillId="32" borderId="10" xfId="0" applyFont="1" applyFill="1" applyBorder="1" applyAlignment="1">
      <alignment wrapText="1"/>
    </xf>
    <xf numFmtId="49" fontId="4" fillId="32" borderId="10" xfId="0" applyNumberFormat="1" applyFont="1" applyFill="1" applyBorder="1" applyAlignment="1">
      <alignment horizontal="center" vertical="center" shrinkToFit="1"/>
    </xf>
    <xf numFmtId="3" fontId="4" fillId="32" borderId="10" xfId="0" applyNumberFormat="1" applyFont="1" applyFill="1" applyBorder="1" applyAlignment="1">
      <alignment shrinkToFit="1"/>
    </xf>
    <xf numFmtId="0" fontId="5" fillId="33" borderId="10" xfId="0" applyFont="1" applyFill="1" applyBorder="1" applyAlignment="1">
      <alignment wrapText="1"/>
    </xf>
    <xf numFmtId="49" fontId="5" fillId="33" borderId="10" xfId="0" applyNumberFormat="1" applyFont="1" applyFill="1" applyBorder="1" applyAlignment="1">
      <alignment horizontal="center" vertical="center" shrinkToFit="1"/>
    </xf>
    <xf numFmtId="0" fontId="5" fillId="33" borderId="10" xfId="0" applyNumberFormat="1" applyFont="1" applyFill="1" applyBorder="1" applyAlignment="1">
      <alignment horizontal="center" vertical="center" shrinkToFit="1"/>
    </xf>
    <xf numFmtId="3" fontId="5" fillId="33" borderId="10" xfId="0" applyNumberFormat="1" applyFont="1" applyFill="1" applyBorder="1" applyAlignment="1">
      <alignment shrinkToFit="1"/>
    </xf>
    <xf numFmtId="0" fontId="13" fillId="0" borderId="10" xfId="0" applyFont="1" applyBorder="1" applyAlignment="1">
      <alignment wrapText="1"/>
    </xf>
    <xf numFmtId="49" fontId="13" fillId="0" borderId="10" xfId="0" applyNumberFormat="1" applyFont="1" applyBorder="1" applyAlignment="1">
      <alignment horizontal="center" vertical="center" shrinkToFit="1"/>
    </xf>
    <xf numFmtId="0" fontId="0" fillId="0" borderId="0" xfId="0" applyFill="1" applyAlignment="1">
      <alignment wrapText="1"/>
    </xf>
    <xf numFmtId="3" fontId="13" fillId="0" borderId="10" xfId="0" applyNumberFormat="1" applyFont="1" applyFill="1" applyBorder="1" applyAlignment="1" applyProtection="1">
      <alignment shrinkToFit="1"/>
      <protection locked="0"/>
    </xf>
    <xf numFmtId="3" fontId="13" fillId="0" borderId="10" xfId="0" applyNumberFormat="1" applyFont="1" applyFill="1" applyBorder="1" applyAlignment="1" applyProtection="1">
      <alignment vertical="center" shrinkToFit="1"/>
      <protection locked="0"/>
    </xf>
    <xf numFmtId="49" fontId="54" fillId="34" borderId="10" xfId="0" applyNumberFormat="1" applyFont="1" applyFill="1" applyBorder="1" applyAlignment="1">
      <alignment horizontal="center" vertical="center" shrinkToFit="1"/>
    </xf>
    <xf numFmtId="3" fontId="14" fillId="34" borderId="10" xfId="0" applyNumberFormat="1" applyFont="1" applyFill="1" applyBorder="1" applyAlignment="1">
      <alignment shrinkToFit="1"/>
    </xf>
    <xf numFmtId="4" fontId="7" fillId="0" borderId="0" xfId="0" applyNumberFormat="1" applyFont="1" applyAlignment="1">
      <alignment/>
    </xf>
    <xf numFmtId="2" fontId="0" fillId="0" borderId="0" xfId="0" applyNumberFormat="1" applyAlignment="1">
      <alignment shrinkToFit="1"/>
    </xf>
    <xf numFmtId="2" fontId="10" fillId="0" borderId="0" xfId="0" applyNumberFormat="1" applyFont="1" applyFill="1" applyBorder="1" applyAlignment="1" applyProtection="1">
      <alignment shrinkToFit="1"/>
      <protection locked="0"/>
    </xf>
    <xf numFmtId="4" fontId="6" fillId="10" borderId="13" xfId="0" applyNumberFormat="1" applyFont="1" applyFill="1" applyBorder="1" applyAlignment="1">
      <alignment shrinkToFit="1"/>
    </xf>
    <xf numFmtId="49" fontId="15" fillId="34" borderId="10" xfId="0" applyNumberFormat="1" applyFont="1" applyFill="1" applyBorder="1" applyAlignment="1">
      <alignment horizontal="center" vertical="center" shrinkToFit="1"/>
    </xf>
    <xf numFmtId="49" fontId="3" fillId="34" borderId="10" xfId="0" applyNumberFormat="1" applyFont="1" applyFill="1" applyBorder="1" applyAlignment="1">
      <alignment horizontal="center" vertical="center" shrinkToFit="1"/>
    </xf>
    <xf numFmtId="0" fontId="3" fillId="34" borderId="10" xfId="0" applyFont="1" applyFill="1" applyBorder="1" applyAlignment="1">
      <alignment wrapText="1"/>
    </xf>
    <xf numFmtId="4" fontId="3" fillId="34" borderId="10" xfId="0" applyNumberFormat="1" applyFont="1" applyFill="1" applyBorder="1" applyAlignment="1">
      <alignment vertical="center" wrapText="1" shrinkToFit="1"/>
    </xf>
    <xf numFmtId="4" fontId="0" fillId="34" borderId="10" xfId="0" applyNumberFormat="1" applyFont="1" applyFill="1" applyBorder="1" applyAlignment="1">
      <alignment vertical="center" wrapText="1" shrinkToFit="1"/>
    </xf>
    <xf numFmtId="4" fontId="3" fillId="34" borderId="10" xfId="0" applyNumberFormat="1" applyFont="1" applyFill="1" applyBorder="1" applyAlignment="1">
      <alignment shrinkToFit="1"/>
    </xf>
    <xf numFmtId="0" fontId="0" fillId="34" borderId="10" xfId="0" applyFont="1" applyFill="1" applyBorder="1" applyAlignment="1">
      <alignment wrapText="1"/>
    </xf>
    <xf numFmtId="49" fontId="0" fillId="34" borderId="10" xfId="0" applyNumberFormat="1" applyFont="1" applyFill="1" applyBorder="1" applyAlignment="1">
      <alignment horizontal="center" vertical="center" shrinkToFit="1"/>
    </xf>
    <xf numFmtId="4" fontId="0" fillId="34" borderId="10" xfId="0" applyNumberFormat="1" applyFont="1" applyFill="1" applyBorder="1" applyAlignment="1">
      <alignment shrinkToFit="1"/>
    </xf>
    <xf numFmtId="0" fontId="16" fillId="34" borderId="0" xfId="0" applyFont="1" applyFill="1" applyAlignment="1">
      <alignment wrapText="1"/>
    </xf>
    <xf numFmtId="4" fontId="3" fillId="34" borderId="10" xfId="0" applyNumberFormat="1" applyFont="1" applyFill="1" applyBorder="1" applyAlignment="1">
      <alignment vertical="center" shrinkToFit="1"/>
    </xf>
    <xf numFmtId="4" fontId="3" fillId="34" borderId="10" xfId="0" applyNumberFormat="1" applyFont="1" applyFill="1" applyBorder="1" applyAlignment="1" applyProtection="1">
      <alignment shrinkToFit="1"/>
      <protection locked="0"/>
    </xf>
    <xf numFmtId="4" fontId="0" fillId="34" borderId="10" xfId="0" applyNumberFormat="1" applyFont="1" applyFill="1" applyBorder="1" applyAlignment="1">
      <alignment vertical="center" shrinkToFit="1"/>
    </xf>
    <xf numFmtId="0" fontId="15" fillId="34" borderId="10" xfId="0" applyFont="1" applyFill="1" applyBorder="1" applyAlignment="1">
      <alignment wrapText="1"/>
    </xf>
    <xf numFmtId="4" fontId="15" fillId="34" borderId="10" xfId="0" applyNumberFormat="1" applyFont="1" applyFill="1" applyBorder="1" applyAlignment="1" applyProtection="1">
      <alignment vertical="center" wrapText="1" shrinkToFit="1"/>
      <protection locked="0"/>
    </xf>
    <xf numFmtId="4" fontId="15" fillId="34" borderId="10" xfId="0" applyNumberFormat="1" applyFont="1" applyFill="1" applyBorder="1" applyAlignment="1" applyProtection="1">
      <alignment shrinkToFit="1"/>
      <protection locked="0"/>
    </xf>
    <xf numFmtId="4" fontId="15" fillId="34" borderId="10" xfId="0" applyNumberFormat="1" applyFont="1" applyFill="1" applyBorder="1" applyAlignment="1">
      <alignment shrinkToFit="1"/>
    </xf>
    <xf numFmtId="4" fontId="15" fillId="34" borderId="0" xfId="0" applyNumberFormat="1" applyFont="1" applyFill="1" applyAlignment="1">
      <alignment/>
    </xf>
    <xf numFmtId="1" fontId="3" fillId="34" borderId="13" xfId="0" applyNumberFormat="1" applyFont="1" applyFill="1" applyBorder="1" applyAlignment="1">
      <alignment horizontal="center" vertical="center" shrinkToFit="1"/>
    </xf>
    <xf numFmtId="2" fontId="3" fillId="34" borderId="10" xfId="0" applyNumberFormat="1" applyFont="1" applyFill="1" applyBorder="1" applyAlignment="1">
      <alignment shrinkToFit="1"/>
    </xf>
    <xf numFmtId="2" fontId="3" fillId="34" borderId="10" xfId="0" applyNumberFormat="1" applyFont="1" applyFill="1" applyBorder="1" applyAlignment="1">
      <alignment vertical="center" shrinkToFit="1"/>
    </xf>
    <xf numFmtId="2" fontId="0" fillId="34" borderId="10" xfId="0" applyNumberFormat="1" applyFont="1" applyFill="1" applyBorder="1" applyAlignment="1">
      <alignment vertical="center" shrinkToFit="1"/>
    </xf>
    <xf numFmtId="2" fontId="0" fillId="34" borderId="10" xfId="0" applyNumberFormat="1" applyFont="1" applyFill="1" applyBorder="1" applyAlignment="1">
      <alignment shrinkToFit="1"/>
    </xf>
    <xf numFmtId="0" fontId="3" fillId="34" borderId="11" xfId="0" applyFont="1" applyFill="1" applyBorder="1" applyAlignment="1">
      <alignment wrapText="1"/>
    </xf>
    <xf numFmtId="1" fontId="3" fillId="34" borderId="14" xfId="0" applyNumberFormat="1" applyFont="1" applyFill="1" applyBorder="1" applyAlignment="1">
      <alignment horizontal="center" vertical="center" shrinkToFit="1"/>
    </xf>
    <xf numFmtId="49" fontId="3" fillId="34" borderId="12" xfId="0" applyNumberFormat="1" applyFont="1" applyFill="1" applyBorder="1" applyAlignment="1">
      <alignment horizontal="center" vertical="center" shrinkToFit="1"/>
    </xf>
    <xf numFmtId="49" fontId="3" fillId="34" borderId="13" xfId="0" applyNumberFormat="1" applyFont="1" applyFill="1" applyBorder="1" applyAlignment="1">
      <alignment horizontal="center" vertical="center" shrinkToFit="1"/>
    </xf>
    <xf numFmtId="4" fontId="3" fillId="34" borderId="13" xfId="0" applyNumberFormat="1" applyFont="1" applyFill="1" applyBorder="1" applyAlignment="1">
      <alignment shrinkToFit="1"/>
    </xf>
    <xf numFmtId="1" fontId="15" fillId="34" borderId="10" xfId="0" applyNumberFormat="1" applyFont="1" applyFill="1" applyBorder="1" applyAlignment="1">
      <alignment horizontal="center" vertical="center" shrinkToFit="1"/>
    </xf>
    <xf numFmtId="1" fontId="3" fillId="34" borderId="10" xfId="0" applyNumberFormat="1" applyFont="1" applyFill="1" applyBorder="1" applyAlignment="1">
      <alignment horizontal="center" vertical="center" shrinkToFit="1"/>
    </xf>
    <xf numFmtId="1" fontId="17" fillId="34" borderId="10" xfId="0" applyNumberFormat="1" applyFont="1" applyFill="1" applyBorder="1" applyAlignment="1">
      <alignment horizontal="center" vertical="center" shrinkToFit="1"/>
    </xf>
    <xf numFmtId="2" fontId="15" fillId="34" borderId="10" xfId="0" applyNumberFormat="1" applyFont="1" applyFill="1" applyBorder="1" applyAlignment="1" applyProtection="1">
      <alignment shrinkToFit="1"/>
      <protection locked="0"/>
    </xf>
    <xf numFmtId="2" fontId="15" fillId="34" borderId="10" xfId="0" applyNumberFormat="1" applyFont="1" applyFill="1" applyBorder="1" applyAlignment="1" applyProtection="1">
      <alignment vertical="center" shrinkToFit="1"/>
      <protection locked="0"/>
    </xf>
    <xf numFmtId="0" fontId="3" fillId="34" borderId="10" xfId="0" applyNumberFormat="1" applyFont="1" applyFill="1" applyBorder="1" applyAlignment="1">
      <alignment horizontal="center" vertical="center" shrinkToFit="1"/>
    </xf>
    <xf numFmtId="3" fontId="12" fillId="0" borderId="15" xfId="0" applyNumberFormat="1" applyFont="1" applyBorder="1" applyAlignment="1">
      <alignment horizontal="center" vertical="center" shrinkToFit="1"/>
    </xf>
    <xf numFmtId="3" fontId="12" fillId="0" borderId="13" xfId="0" applyNumberFormat="1" applyFont="1" applyBorder="1" applyAlignment="1">
      <alignment horizontal="center" vertical="center" shrinkToFit="1"/>
    </xf>
    <xf numFmtId="49" fontId="0" fillId="0" borderId="10" xfId="0" applyNumberFormat="1" applyBorder="1" applyAlignment="1">
      <alignment horizontal="center" vertical="center" shrinkToFit="1"/>
    </xf>
    <xf numFmtId="0" fontId="0" fillId="0" borderId="15" xfId="0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alignment horizontal="center" wrapText="1"/>
      <protection locked="0"/>
    </xf>
    <xf numFmtId="1" fontId="0" fillId="0" borderId="10" xfId="0" applyNumberFormat="1" applyBorder="1" applyAlignment="1">
      <alignment horizontal="center" vertical="center" shrinkToFit="1"/>
    </xf>
    <xf numFmtId="0" fontId="3" fillId="34" borderId="16" xfId="0" applyFont="1" applyFill="1" applyBorder="1" applyAlignment="1">
      <alignment horizontal="left" wrapText="1"/>
    </xf>
    <xf numFmtId="0" fontId="3" fillId="34" borderId="17" xfId="0" applyFont="1" applyFill="1" applyBorder="1" applyAlignment="1">
      <alignment horizontal="left" wrapText="1"/>
    </xf>
    <xf numFmtId="0" fontId="3" fillId="34" borderId="18" xfId="0" applyFont="1" applyFill="1" applyBorder="1" applyAlignment="1">
      <alignment horizontal="left" wrapText="1"/>
    </xf>
    <xf numFmtId="0" fontId="0" fillId="0" borderId="19" xfId="0" applyFont="1" applyBorder="1" applyAlignment="1" applyProtection="1">
      <alignment horizontal="right" wrapText="1"/>
      <protection locked="0"/>
    </xf>
    <xf numFmtId="49" fontId="0" fillId="0" borderId="0" xfId="0" applyNumberFormat="1" applyAlignment="1" applyProtection="1">
      <alignment horizontal="right" vertical="justify" wrapText="1"/>
      <protection locked="0"/>
    </xf>
    <xf numFmtId="49" fontId="0" fillId="0" borderId="0" xfId="0" applyNumberFormat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K130"/>
  <sheetViews>
    <sheetView tabSelected="1" zoomScalePageLayoutView="0" workbookViewId="0" topLeftCell="A1">
      <selection activeCell="G50" sqref="G50"/>
    </sheetView>
  </sheetViews>
  <sheetFormatPr defaultColWidth="9.00390625" defaultRowHeight="12.75"/>
  <cols>
    <col min="1" max="1" width="63.25390625" style="2" customWidth="1"/>
    <col min="2" max="2" width="6.25390625" style="27" customWidth="1"/>
    <col min="3" max="3" width="4.625" style="3" customWidth="1"/>
    <col min="4" max="4" width="4.75390625" style="3" customWidth="1"/>
    <col min="5" max="5" width="12.25390625" style="3" bestFit="1" customWidth="1"/>
    <col min="6" max="6" width="5.25390625" style="3" customWidth="1"/>
    <col min="7" max="7" width="13.625" style="1" customWidth="1"/>
    <col min="8" max="8" width="13.875" style="1" customWidth="1"/>
    <col min="9" max="9" width="15.75390625" style="1" customWidth="1"/>
    <col min="11" max="11" width="16.25390625" style="0" bestFit="1" customWidth="1"/>
  </cols>
  <sheetData>
    <row r="1" spans="1:9" ht="12.75">
      <c r="A1" s="28"/>
      <c r="B1" s="29"/>
      <c r="C1" s="30"/>
      <c r="D1" s="30"/>
      <c r="E1" s="106" t="s">
        <v>136</v>
      </c>
      <c r="F1" s="106"/>
      <c r="G1" s="106"/>
      <c r="H1" s="106"/>
      <c r="I1" s="106"/>
    </row>
    <row r="2" spans="1:9" ht="12.75">
      <c r="A2" s="28"/>
      <c r="B2" s="29"/>
      <c r="C2" s="30"/>
      <c r="D2" s="106" t="s">
        <v>121</v>
      </c>
      <c r="E2" s="106"/>
      <c r="F2" s="106"/>
      <c r="G2" s="106"/>
      <c r="H2" s="106"/>
      <c r="I2" s="106"/>
    </row>
    <row r="3" spans="1:9" ht="11.25" customHeight="1">
      <c r="A3" s="28"/>
      <c r="B3" s="29"/>
      <c r="C3" s="106" t="s">
        <v>141</v>
      </c>
      <c r="D3" s="106"/>
      <c r="E3" s="106"/>
      <c r="F3" s="106"/>
      <c r="G3" s="106"/>
      <c r="H3" s="106"/>
      <c r="I3" s="106"/>
    </row>
    <row r="4" spans="1:8" ht="12.75" hidden="1">
      <c r="A4" s="28"/>
      <c r="B4" s="29"/>
      <c r="C4" s="30"/>
      <c r="D4" s="30"/>
      <c r="E4" s="30"/>
      <c r="F4" s="32"/>
      <c r="G4" s="32"/>
      <c r="H4" s="31"/>
    </row>
    <row r="5" spans="1:9" ht="14.25" customHeight="1">
      <c r="A5" s="105" t="s">
        <v>132</v>
      </c>
      <c r="B5" s="105"/>
      <c r="C5" s="105"/>
      <c r="D5" s="105"/>
      <c r="E5" s="105"/>
      <c r="F5" s="105"/>
      <c r="G5" s="105"/>
      <c r="H5" s="105"/>
      <c r="I5" s="105"/>
    </row>
    <row r="6" spans="1:9" ht="14.25" customHeight="1">
      <c r="A6" s="105" t="s">
        <v>130</v>
      </c>
      <c r="B6" s="105"/>
      <c r="C6" s="105"/>
      <c r="D6" s="105"/>
      <c r="E6" s="105"/>
      <c r="F6" s="105"/>
      <c r="G6" s="105"/>
      <c r="H6" s="105"/>
      <c r="I6" s="105"/>
    </row>
    <row r="7" spans="1:9" ht="14.25" customHeight="1">
      <c r="A7" s="105" t="s">
        <v>138</v>
      </c>
      <c r="B7" s="105"/>
      <c r="C7" s="105"/>
      <c r="D7" s="105"/>
      <c r="E7" s="105"/>
      <c r="F7" s="105"/>
      <c r="G7" s="105"/>
      <c r="H7" s="105"/>
      <c r="I7" s="105"/>
    </row>
    <row r="8" spans="1:9" ht="27.75" customHeight="1">
      <c r="A8" s="107" t="s">
        <v>142</v>
      </c>
      <c r="B8" s="107"/>
      <c r="C8" s="107"/>
      <c r="D8" s="107"/>
      <c r="E8" s="107"/>
      <c r="F8" s="107"/>
      <c r="G8" s="107"/>
      <c r="H8" s="107"/>
      <c r="I8" s="107"/>
    </row>
    <row r="9" spans="1:9" ht="15.75" customHeight="1">
      <c r="A9" s="37"/>
      <c r="B9" s="37"/>
      <c r="C9" s="37"/>
      <c r="D9" s="37"/>
      <c r="E9" s="37"/>
      <c r="F9" s="37"/>
      <c r="G9" s="104" t="s">
        <v>67</v>
      </c>
      <c r="H9" s="104"/>
      <c r="I9" s="104"/>
    </row>
    <row r="10" spans="1:9" ht="12.75">
      <c r="A10" s="98" t="s">
        <v>160</v>
      </c>
      <c r="B10" s="100" t="s">
        <v>135</v>
      </c>
      <c r="C10" s="97" t="s">
        <v>0</v>
      </c>
      <c r="D10" s="97" t="s">
        <v>53</v>
      </c>
      <c r="E10" s="97" t="s">
        <v>52</v>
      </c>
      <c r="F10" s="97" t="s">
        <v>1</v>
      </c>
      <c r="G10" s="95" t="s">
        <v>158</v>
      </c>
      <c r="H10" s="95" t="s">
        <v>156</v>
      </c>
      <c r="I10" s="95" t="s">
        <v>157</v>
      </c>
    </row>
    <row r="11" spans="1:9" ht="12.75">
      <c r="A11" s="99"/>
      <c r="B11" s="100"/>
      <c r="C11" s="97"/>
      <c r="D11" s="97"/>
      <c r="E11" s="97"/>
      <c r="F11" s="97"/>
      <c r="G11" s="96"/>
      <c r="H11" s="96"/>
      <c r="I11" s="96"/>
    </row>
    <row r="12" spans="1:11" s="6" customFormat="1" ht="39.75" thickBot="1">
      <c r="A12" s="84" t="s">
        <v>133</v>
      </c>
      <c r="B12" s="85">
        <v>957</v>
      </c>
      <c r="C12" s="86"/>
      <c r="D12" s="87"/>
      <c r="E12" s="87"/>
      <c r="F12" s="87"/>
      <c r="G12" s="88">
        <f>G13+G44+G53+G74+G102+G120+G107+G59</f>
        <v>2017885.7</v>
      </c>
      <c r="H12" s="88">
        <f>H13+H44+H53+H74</f>
        <v>1927815</v>
      </c>
      <c r="I12" s="88">
        <f>I13+I44+I53+I74+I125</f>
        <v>1936162</v>
      </c>
      <c r="K12" s="57"/>
    </row>
    <row r="13" spans="1:9" s="6" customFormat="1" ht="18">
      <c r="A13" s="63" t="s">
        <v>7</v>
      </c>
      <c r="B13" s="79">
        <f>B12</f>
        <v>957</v>
      </c>
      <c r="C13" s="62" t="s">
        <v>2</v>
      </c>
      <c r="D13" s="62"/>
      <c r="E13" s="62"/>
      <c r="F13" s="62"/>
      <c r="G13" s="66">
        <f>G14+G18+G19+G39</f>
        <v>1768373</v>
      </c>
      <c r="H13" s="66">
        <f>H14+H18+H19+H39</f>
        <v>1748687</v>
      </c>
      <c r="I13" s="66">
        <f>I14+I18+I19+I39</f>
        <v>1773799</v>
      </c>
    </row>
    <row r="14" spans="1:9" s="6" customFormat="1" ht="39">
      <c r="A14" s="63" t="s">
        <v>8</v>
      </c>
      <c r="B14" s="79">
        <v>957</v>
      </c>
      <c r="C14" s="62" t="s">
        <v>2</v>
      </c>
      <c r="D14" s="62" t="s">
        <v>3</v>
      </c>
      <c r="E14" s="62"/>
      <c r="F14" s="62"/>
      <c r="G14" s="71">
        <f aca="true" t="shared" si="0" ref="G14:I16">G15</f>
        <v>545266</v>
      </c>
      <c r="H14" s="71">
        <f t="shared" si="0"/>
        <v>573363</v>
      </c>
      <c r="I14" s="71">
        <f t="shared" si="0"/>
        <v>596936</v>
      </c>
    </row>
    <row r="15" spans="1:9" s="6" customFormat="1" ht="39">
      <c r="A15" s="63" t="s">
        <v>122</v>
      </c>
      <c r="B15" s="79">
        <f>B44</f>
        <v>957</v>
      </c>
      <c r="C15" s="62" t="s">
        <v>2</v>
      </c>
      <c r="D15" s="62" t="s">
        <v>3</v>
      </c>
      <c r="E15" s="62" t="s">
        <v>144</v>
      </c>
      <c r="F15" s="62"/>
      <c r="G15" s="73">
        <f t="shared" si="0"/>
        <v>545266</v>
      </c>
      <c r="H15" s="73">
        <f t="shared" si="0"/>
        <v>573363</v>
      </c>
      <c r="I15" s="73">
        <f t="shared" si="0"/>
        <v>596936</v>
      </c>
    </row>
    <row r="16" spans="1:9" s="6" customFormat="1" ht="51.75">
      <c r="A16" s="74" t="s">
        <v>111</v>
      </c>
      <c r="B16" s="79">
        <v>957</v>
      </c>
      <c r="C16" s="61" t="s">
        <v>2</v>
      </c>
      <c r="D16" s="61" t="s">
        <v>3</v>
      </c>
      <c r="E16" s="61" t="s">
        <v>144</v>
      </c>
      <c r="F16" s="61" t="s">
        <v>78</v>
      </c>
      <c r="G16" s="73">
        <f t="shared" si="0"/>
        <v>545266</v>
      </c>
      <c r="H16" s="73">
        <f t="shared" si="0"/>
        <v>573363</v>
      </c>
      <c r="I16" s="73">
        <f t="shared" si="0"/>
        <v>596936</v>
      </c>
    </row>
    <row r="17" spans="1:9" s="6" customFormat="1" ht="26.25">
      <c r="A17" s="74" t="s">
        <v>110</v>
      </c>
      <c r="B17" s="79">
        <v>957</v>
      </c>
      <c r="C17" s="61" t="s">
        <v>2</v>
      </c>
      <c r="D17" s="61" t="s">
        <v>3</v>
      </c>
      <c r="E17" s="61" t="s">
        <v>144</v>
      </c>
      <c r="F17" s="61" t="s">
        <v>106</v>
      </c>
      <c r="G17" s="73">
        <v>545266</v>
      </c>
      <c r="H17" s="73">
        <v>573363</v>
      </c>
      <c r="I17" s="73">
        <v>596936</v>
      </c>
    </row>
    <row r="18" spans="1:9" s="7" customFormat="1" ht="38.25" hidden="1">
      <c r="A18" s="63" t="s">
        <v>8</v>
      </c>
      <c r="B18" s="79">
        <v>953</v>
      </c>
      <c r="C18" s="62" t="s">
        <v>2</v>
      </c>
      <c r="D18" s="62" t="s">
        <v>3</v>
      </c>
      <c r="E18" s="62"/>
      <c r="F18" s="62" t="s">
        <v>6</v>
      </c>
      <c r="G18" s="71"/>
      <c r="H18" s="71"/>
      <c r="I18" s="71"/>
    </row>
    <row r="19" spans="1:9" s="4" customFormat="1" ht="25.5">
      <c r="A19" s="63" t="s">
        <v>115</v>
      </c>
      <c r="B19" s="79">
        <v>957</v>
      </c>
      <c r="C19" s="62" t="s">
        <v>2</v>
      </c>
      <c r="D19" s="62" t="s">
        <v>3</v>
      </c>
      <c r="E19" s="62" t="s">
        <v>145</v>
      </c>
      <c r="F19" s="62"/>
      <c r="G19" s="64">
        <f>G20+G22+G36</f>
        <v>1223107</v>
      </c>
      <c r="H19" s="64">
        <f>H20+H22+H36</f>
        <v>1130132</v>
      </c>
      <c r="I19" s="64">
        <f>I20+I22+I36</f>
        <v>1086273</v>
      </c>
    </row>
    <row r="20" spans="1:9" s="4" customFormat="1" ht="51">
      <c r="A20" s="74" t="s">
        <v>109</v>
      </c>
      <c r="B20" s="79">
        <v>957</v>
      </c>
      <c r="C20" s="61" t="s">
        <v>2</v>
      </c>
      <c r="D20" s="61" t="s">
        <v>3</v>
      </c>
      <c r="E20" s="61" t="s">
        <v>145</v>
      </c>
      <c r="F20" s="61" t="s">
        <v>78</v>
      </c>
      <c r="G20" s="64">
        <f>G21</f>
        <v>956607</v>
      </c>
      <c r="H20" s="64">
        <f>H21</f>
        <v>1033132</v>
      </c>
      <c r="I20" s="64">
        <f>I21</f>
        <v>1036273</v>
      </c>
    </row>
    <row r="21" spans="1:9" s="4" customFormat="1" ht="25.5">
      <c r="A21" s="74" t="s">
        <v>110</v>
      </c>
      <c r="B21" s="79">
        <v>957</v>
      </c>
      <c r="C21" s="61" t="s">
        <v>2</v>
      </c>
      <c r="D21" s="61" t="s">
        <v>3</v>
      </c>
      <c r="E21" s="61" t="s">
        <v>145</v>
      </c>
      <c r="F21" s="61" t="s">
        <v>106</v>
      </c>
      <c r="G21" s="65">
        <v>956607</v>
      </c>
      <c r="H21" s="65">
        <v>1033132</v>
      </c>
      <c r="I21" s="65">
        <v>1036273</v>
      </c>
    </row>
    <row r="22" spans="1:9" s="4" customFormat="1" ht="25.5">
      <c r="A22" s="74" t="s">
        <v>116</v>
      </c>
      <c r="B22" s="79">
        <v>957</v>
      </c>
      <c r="C22" s="61" t="s">
        <v>2</v>
      </c>
      <c r="D22" s="61" t="s">
        <v>3</v>
      </c>
      <c r="E22" s="61" t="s">
        <v>145</v>
      </c>
      <c r="F22" s="61" t="s">
        <v>80</v>
      </c>
      <c r="G22" s="64">
        <f>G23</f>
        <v>257000</v>
      </c>
      <c r="H22" s="64">
        <f>H23</f>
        <v>90000</v>
      </c>
      <c r="I22" s="64">
        <f>I23</f>
        <v>43000</v>
      </c>
    </row>
    <row r="23" spans="1:9" s="26" customFormat="1" ht="25.5">
      <c r="A23" s="74" t="s">
        <v>113</v>
      </c>
      <c r="B23" s="79">
        <v>957</v>
      </c>
      <c r="C23" s="61" t="s">
        <v>2</v>
      </c>
      <c r="D23" s="61" t="s">
        <v>3</v>
      </c>
      <c r="E23" s="61" t="s">
        <v>145</v>
      </c>
      <c r="F23" s="61" t="s">
        <v>81</v>
      </c>
      <c r="G23" s="75">
        <v>257000</v>
      </c>
      <c r="H23" s="75">
        <v>90000</v>
      </c>
      <c r="I23" s="75">
        <v>43000</v>
      </c>
    </row>
    <row r="24" spans="1:9" s="26" customFormat="1" ht="24" customHeight="1" hidden="1">
      <c r="A24" s="74" t="s">
        <v>44</v>
      </c>
      <c r="B24" s="79">
        <v>953</v>
      </c>
      <c r="C24" s="61" t="s">
        <v>2</v>
      </c>
      <c r="D24" s="61" t="s">
        <v>3</v>
      </c>
      <c r="E24" s="61" t="s">
        <v>9</v>
      </c>
      <c r="F24" s="61" t="s">
        <v>45</v>
      </c>
      <c r="G24" s="75"/>
      <c r="H24" s="76"/>
      <c r="I24" s="76"/>
    </row>
    <row r="25" spans="1:9" s="4" customFormat="1" ht="38.25" hidden="1">
      <c r="A25" s="63" t="s">
        <v>47</v>
      </c>
      <c r="B25" s="79">
        <v>953</v>
      </c>
      <c r="C25" s="62" t="s">
        <v>2</v>
      </c>
      <c r="D25" s="62" t="s">
        <v>3</v>
      </c>
      <c r="E25" s="62" t="s">
        <v>46</v>
      </c>
      <c r="F25" s="62" t="s">
        <v>6</v>
      </c>
      <c r="G25" s="64">
        <f aca="true" t="shared" si="1" ref="G25:I29">G26</f>
        <v>0</v>
      </c>
      <c r="H25" s="66">
        <f>H26</f>
        <v>263631</v>
      </c>
      <c r="I25" s="66">
        <f>I26</f>
        <v>263631</v>
      </c>
    </row>
    <row r="26" spans="1:9" s="26" customFormat="1" ht="32.25" customHeight="1" hidden="1">
      <c r="A26" s="63" t="s">
        <v>49</v>
      </c>
      <c r="B26" s="79">
        <v>953</v>
      </c>
      <c r="C26" s="62" t="s">
        <v>2</v>
      </c>
      <c r="D26" s="62" t="s">
        <v>3</v>
      </c>
      <c r="E26" s="62" t="s">
        <v>48</v>
      </c>
      <c r="F26" s="62" t="s">
        <v>6</v>
      </c>
      <c r="G26" s="64">
        <f t="shared" si="1"/>
        <v>0</v>
      </c>
      <c r="H26" s="76">
        <v>263631</v>
      </c>
      <c r="I26" s="76">
        <v>263631</v>
      </c>
    </row>
    <row r="27" spans="1:9" s="5" customFormat="1" ht="45" customHeight="1" hidden="1">
      <c r="A27" s="67" t="s">
        <v>50</v>
      </c>
      <c r="B27" s="79">
        <v>953</v>
      </c>
      <c r="C27" s="68" t="s">
        <v>2</v>
      </c>
      <c r="D27" s="68" t="s">
        <v>3</v>
      </c>
      <c r="E27" s="68" t="s">
        <v>51</v>
      </c>
      <c r="F27" s="68" t="s">
        <v>6</v>
      </c>
      <c r="G27" s="65">
        <f t="shared" si="1"/>
        <v>0</v>
      </c>
      <c r="H27" s="66">
        <f t="shared" si="1"/>
        <v>0</v>
      </c>
      <c r="I27" s="66">
        <f t="shared" si="1"/>
        <v>0</v>
      </c>
    </row>
    <row r="28" spans="1:9" s="4" customFormat="1" ht="38.25" customHeight="1" hidden="1">
      <c r="A28" s="74" t="s">
        <v>11</v>
      </c>
      <c r="B28" s="79">
        <v>953</v>
      </c>
      <c r="C28" s="61" t="s">
        <v>2</v>
      </c>
      <c r="D28" s="61" t="s">
        <v>3</v>
      </c>
      <c r="E28" s="61" t="s">
        <v>51</v>
      </c>
      <c r="F28" s="61" t="s">
        <v>10</v>
      </c>
      <c r="G28" s="75"/>
      <c r="H28" s="66">
        <f t="shared" si="1"/>
        <v>0</v>
      </c>
      <c r="I28" s="66">
        <f t="shared" si="1"/>
        <v>0</v>
      </c>
    </row>
    <row r="29" spans="1:9" s="23" customFormat="1" ht="12.75" customHeight="1" hidden="1">
      <c r="A29" s="63" t="s">
        <v>55</v>
      </c>
      <c r="B29" s="79">
        <v>953</v>
      </c>
      <c r="C29" s="62" t="s">
        <v>2</v>
      </c>
      <c r="D29" s="62" t="s">
        <v>68</v>
      </c>
      <c r="E29" s="62" t="s">
        <v>5</v>
      </c>
      <c r="F29" s="62" t="s">
        <v>6</v>
      </c>
      <c r="G29" s="64">
        <f>G30+G34</f>
        <v>0</v>
      </c>
      <c r="H29" s="69">
        <f t="shared" si="1"/>
        <v>0</v>
      </c>
      <c r="I29" s="69">
        <f t="shared" si="1"/>
        <v>0</v>
      </c>
    </row>
    <row r="30" spans="1:9" s="26" customFormat="1" ht="12" customHeight="1" hidden="1">
      <c r="A30" s="63" t="s">
        <v>47</v>
      </c>
      <c r="B30" s="79">
        <v>953</v>
      </c>
      <c r="C30" s="62" t="s">
        <v>2</v>
      </c>
      <c r="D30" s="62" t="s">
        <v>54</v>
      </c>
      <c r="E30" s="62" t="s">
        <v>46</v>
      </c>
      <c r="F30" s="62" t="s">
        <v>6</v>
      </c>
      <c r="G30" s="64">
        <f aca="true" t="shared" si="2" ref="G30:I34">G31</f>
        <v>0</v>
      </c>
      <c r="H30" s="76"/>
      <c r="I30" s="76"/>
    </row>
    <row r="31" spans="1:9" s="7" customFormat="1" ht="15.75" customHeight="1" hidden="1">
      <c r="A31" s="63" t="s">
        <v>49</v>
      </c>
      <c r="B31" s="79">
        <v>953</v>
      </c>
      <c r="C31" s="62" t="s">
        <v>2</v>
      </c>
      <c r="D31" s="62" t="s">
        <v>54</v>
      </c>
      <c r="E31" s="62" t="s">
        <v>56</v>
      </c>
      <c r="F31" s="62" t="s">
        <v>6</v>
      </c>
      <c r="G31" s="64">
        <f t="shared" si="2"/>
        <v>0</v>
      </c>
      <c r="H31" s="66">
        <f>H32+H44</f>
        <v>120128</v>
      </c>
      <c r="I31" s="66">
        <f>I32+I44</f>
        <v>124363</v>
      </c>
    </row>
    <row r="32" spans="1:9" s="5" customFormat="1" ht="45" customHeight="1" hidden="1">
      <c r="A32" s="67" t="s">
        <v>66</v>
      </c>
      <c r="B32" s="79">
        <v>953</v>
      </c>
      <c r="C32" s="68" t="s">
        <v>2</v>
      </c>
      <c r="D32" s="68" t="s">
        <v>54</v>
      </c>
      <c r="E32" s="68" t="s">
        <v>57</v>
      </c>
      <c r="F32" s="68" t="s">
        <v>6</v>
      </c>
      <c r="G32" s="65">
        <f t="shared" si="2"/>
        <v>0</v>
      </c>
      <c r="H32" s="66">
        <f t="shared" si="2"/>
        <v>0</v>
      </c>
      <c r="I32" s="66">
        <f t="shared" si="2"/>
        <v>0</v>
      </c>
    </row>
    <row r="33" spans="1:9" s="4" customFormat="1" ht="38.25" customHeight="1" hidden="1">
      <c r="A33" s="74" t="s">
        <v>11</v>
      </c>
      <c r="B33" s="79">
        <v>953</v>
      </c>
      <c r="C33" s="61" t="s">
        <v>2</v>
      </c>
      <c r="D33" s="61" t="s">
        <v>54</v>
      </c>
      <c r="E33" s="61" t="s">
        <v>57</v>
      </c>
      <c r="F33" s="61" t="s">
        <v>10</v>
      </c>
      <c r="G33" s="75"/>
      <c r="H33" s="66">
        <f t="shared" si="2"/>
        <v>0</v>
      </c>
      <c r="I33" s="66">
        <f t="shared" si="2"/>
        <v>0</v>
      </c>
    </row>
    <row r="34" spans="1:9" s="23" customFormat="1" ht="38.25" customHeight="1" hidden="1">
      <c r="A34" s="63"/>
      <c r="B34" s="79">
        <v>953</v>
      </c>
      <c r="C34" s="62"/>
      <c r="D34" s="62"/>
      <c r="E34" s="62"/>
      <c r="F34" s="62"/>
      <c r="G34" s="64"/>
      <c r="H34" s="69">
        <f t="shared" si="2"/>
        <v>0</v>
      </c>
      <c r="I34" s="69">
        <f t="shared" si="2"/>
        <v>0</v>
      </c>
    </row>
    <row r="35" spans="1:9" s="26" customFormat="1" ht="12" customHeight="1" hidden="1">
      <c r="A35" s="74"/>
      <c r="B35" s="79">
        <v>953</v>
      </c>
      <c r="C35" s="61"/>
      <c r="D35" s="61"/>
      <c r="E35" s="61"/>
      <c r="F35" s="61"/>
      <c r="G35" s="75"/>
      <c r="H35" s="76"/>
      <c r="I35" s="76"/>
    </row>
    <row r="36" spans="1:9" s="26" customFormat="1" ht="13.5" customHeight="1">
      <c r="A36" s="74" t="s">
        <v>83</v>
      </c>
      <c r="B36" s="79">
        <v>957</v>
      </c>
      <c r="C36" s="61" t="s">
        <v>2</v>
      </c>
      <c r="D36" s="61" t="s">
        <v>3</v>
      </c>
      <c r="E36" s="61" t="s">
        <v>145</v>
      </c>
      <c r="F36" s="61" t="s">
        <v>84</v>
      </c>
      <c r="G36" s="75">
        <f>G37+G38</f>
        <v>9500</v>
      </c>
      <c r="H36" s="75">
        <f>H37+H38</f>
        <v>7000</v>
      </c>
      <c r="I36" s="75">
        <f>I37+I38</f>
        <v>7000</v>
      </c>
    </row>
    <row r="37" spans="1:9" s="26" customFormat="1" ht="0.75" customHeight="1" hidden="1">
      <c r="A37" s="74" t="s">
        <v>85</v>
      </c>
      <c r="B37" s="79">
        <v>953</v>
      </c>
      <c r="C37" s="61" t="s">
        <v>2</v>
      </c>
      <c r="D37" s="61" t="s">
        <v>3</v>
      </c>
      <c r="E37" s="61" t="s">
        <v>104</v>
      </c>
      <c r="F37" s="61" t="s">
        <v>107</v>
      </c>
      <c r="G37" s="75">
        <v>0</v>
      </c>
      <c r="H37" s="76"/>
      <c r="I37" s="76"/>
    </row>
    <row r="38" spans="1:9" s="26" customFormat="1" ht="12" customHeight="1">
      <c r="A38" s="74" t="s">
        <v>108</v>
      </c>
      <c r="B38" s="79">
        <v>957</v>
      </c>
      <c r="C38" s="61" t="s">
        <v>2</v>
      </c>
      <c r="D38" s="61" t="s">
        <v>3</v>
      </c>
      <c r="E38" s="61" t="s">
        <v>145</v>
      </c>
      <c r="F38" s="61" t="s">
        <v>107</v>
      </c>
      <c r="G38" s="75">
        <v>9500</v>
      </c>
      <c r="H38" s="75">
        <v>7000</v>
      </c>
      <c r="I38" s="75">
        <v>7000</v>
      </c>
    </row>
    <row r="39" spans="1:9" s="26" customFormat="1" ht="15.75" customHeight="1" hidden="1">
      <c r="A39" s="63" t="s">
        <v>73</v>
      </c>
      <c r="B39" s="89">
        <f>B38</f>
        <v>957</v>
      </c>
      <c r="C39" s="62" t="s">
        <v>2</v>
      </c>
      <c r="D39" s="62" t="s">
        <v>4</v>
      </c>
      <c r="E39" s="62"/>
      <c r="F39" s="62"/>
      <c r="G39" s="66">
        <f aca="true" t="shared" si="3" ref="G39:I40">G40</f>
        <v>0</v>
      </c>
      <c r="H39" s="66">
        <f t="shared" si="3"/>
        <v>45192</v>
      </c>
      <c r="I39" s="66">
        <f t="shared" si="3"/>
        <v>90590</v>
      </c>
    </row>
    <row r="40" spans="1:9" s="26" customFormat="1" ht="14.25" customHeight="1">
      <c r="A40" s="63" t="s">
        <v>55</v>
      </c>
      <c r="B40" s="89">
        <f>B39</f>
        <v>957</v>
      </c>
      <c r="C40" s="62" t="s">
        <v>2</v>
      </c>
      <c r="D40" s="62" t="s">
        <v>68</v>
      </c>
      <c r="E40" s="62"/>
      <c r="F40" s="62"/>
      <c r="G40" s="66">
        <f t="shared" si="3"/>
        <v>0</v>
      </c>
      <c r="H40" s="66">
        <f t="shared" si="3"/>
        <v>45192</v>
      </c>
      <c r="I40" s="66">
        <f t="shared" si="3"/>
        <v>90590</v>
      </c>
    </row>
    <row r="41" spans="1:9" s="26" customFormat="1" ht="12" customHeight="1">
      <c r="A41" s="74" t="s">
        <v>58</v>
      </c>
      <c r="B41" s="89">
        <v>957</v>
      </c>
      <c r="C41" s="61" t="s">
        <v>2</v>
      </c>
      <c r="D41" s="61" t="s">
        <v>68</v>
      </c>
      <c r="E41" s="61" t="s">
        <v>127</v>
      </c>
      <c r="F41" s="61"/>
      <c r="G41" s="76">
        <v>0</v>
      </c>
      <c r="H41" s="76">
        <f>H43</f>
        <v>45192</v>
      </c>
      <c r="I41" s="76">
        <f>I43</f>
        <v>90590</v>
      </c>
    </row>
    <row r="42" spans="1:9" s="26" customFormat="1" ht="12" customHeight="1">
      <c r="A42" s="74" t="s">
        <v>83</v>
      </c>
      <c r="B42" s="89">
        <v>957</v>
      </c>
      <c r="C42" s="61" t="s">
        <v>2</v>
      </c>
      <c r="D42" s="61" t="s">
        <v>68</v>
      </c>
      <c r="E42" s="61" t="s">
        <v>127</v>
      </c>
      <c r="F42" s="61" t="s">
        <v>84</v>
      </c>
      <c r="G42" s="76">
        <v>0</v>
      </c>
      <c r="H42" s="76">
        <f>H43</f>
        <v>45192</v>
      </c>
      <c r="I42" s="76">
        <f>I43</f>
        <v>90590</v>
      </c>
    </row>
    <row r="43" spans="1:9" s="26" customFormat="1" ht="12" customHeight="1">
      <c r="A43" s="74" t="s">
        <v>134</v>
      </c>
      <c r="B43" s="89">
        <f>B41</f>
        <v>957</v>
      </c>
      <c r="C43" s="61" t="s">
        <v>2</v>
      </c>
      <c r="D43" s="61" t="s">
        <v>68</v>
      </c>
      <c r="E43" s="61" t="s">
        <v>127</v>
      </c>
      <c r="F43" s="61" t="s">
        <v>129</v>
      </c>
      <c r="G43" s="76">
        <v>0</v>
      </c>
      <c r="H43" s="76">
        <v>45192</v>
      </c>
      <c r="I43" s="76">
        <v>90590</v>
      </c>
    </row>
    <row r="44" spans="1:9" s="5" customFormat="1" ht="15" customHeight="1">
      <c r="A44" s="63" t="s">
        <v>12</v>
      </c>
      <c r="B44" s="89">
        <v>957</v>
      </c>
      <c r="C44" s="62" t="s">
        <v>13</v>
      </c>
      <c r="D44" s="62" t="s">
        <v>4</v>
      </c>
      <c r="E44" s="62"/>
      <c r="F44" s="62"/>
      <c r="G44" s="64">
        <f aca="true" t="shared" si="4" ref="G44:I45">G45</f>
        <v>114949</v>
      </c>
      <c r="H44" s="64">
        <f t="shared" si="4"/>
        <v>120128</v>
      </c>
      <c r="I44" s="64">
        <f t="shared" si="4"/>
        <v>124363</v>
      </c>
    </row>
    <row r="45" spans="1:9" s="26" customFormat="1" ht="16.5" customHeight="1">
      <c r="A45" s="63" t="s">
        <v>15</v>
      </c>
      <c r="B45" s="89">
        <f>B44</f>
        <v>957</v>
      </c>
      <c r="C45" s="62" t="s">
        <v>13</v>
      </c>
      <c r="D45" s="62" t="s">
        <v>14</v>
      </c>
      <c r="E45" s="62"/>
      <c r="F45" s="62"/>
      <c r="G45" s="64">
        <f t="shared" si="4"/>
        <v>114949</v>
      </c>
      <c r="H45" s="64">
        <f t="shared" si="4"/>
        <v>120128</v>
      </c>
      <c r="I45" s="64">
        <f t="shared" si="4"/>
        <v>124363</v>
      </c>
    </row>
    <row r="46" spans="1:9" s="6" customFormat="1" ht="18" hidden="1">
      <c r="A46" s="63" t="s">
        <v>16</v>
      </c>
      <c r="B46" s="89">
        <f>B45</f>
        <v>957</v>
      </c>
      <c r="C46" s="62" t="s">
        <v>13</v>
      </c>
      <c r="D46" s="62" t="s">
        <v>14</v>
      </c>
      <c r="E46" s="62"/>
      <c r="F46" s="62" t="s">
        <v>6</v>
      </c>
      <c r="G46" s="64">
        <f>G47</f>
        <v>114949</v>
      </c>
      <c r="H46" s="66">
        <f aca="true" t="shared" si="5" ref="H46:I49">H47</f>
        <v>120128</v>
      </c>
      <c r="I46" s="66">
        <f t="shared" si="5"/>
        <v>124363</v>
      </c>
    </row>
    <row r="47" spans="1:9" s="7" customFormat="1" ht="0.75" customHeight="1" hidden="1">
      <c r="A47" s="63" t="s">
        <v>17</v>
      </c>
      <c r="B47" s="89">
        <f>B46</f>
        <v>957</v>
      </c>
      <c r="C47" s="62" t="s">
        <v>13</v>
      </c>
      <c r="D47" s="62" t="s">
        <v>14</v>
      </c>
      <c r="E47" s="62" t="s">
        <v>100</v>
      </c>
      <c r="F47" s="62" t="s">
        <v>6</v>
      </c>
      <c r="G47" s="64">
        <f>G48</f>
        <v>114949</v>
      </c>
      <c r="H47" s="66">
        <f t="shared" si="5"/>
        <v>120128</v>
      </c>
      <c r="I47" s="66">
        <f t="shared" si="5"/>
        <v>124363</v>
      </c>
    </row>
    <row r="48" spans="1:9" s="5" customFormat="1" ht="34.5" customHeight="1">
      <c r="A48" s="67" t="s">
        <v>153</v>
      </c>
      <c r="B48" s="89">
        <f>B47</f>
        <v>957</v>
      </c>
      <c r="C48" s="68" t="s">
        <v>13</v>
      </c>
      <c r="D48" s="68" t="s">
        <v>14</v>
      </c>
      <c r="E48" s="68" t="s">
        <v>146</v>
      </c>
      <c r="F48" s="68"/>
      <c r="G48" s="65">
        <f>G49+G51</f>
        <v>114949</v>
      </c>
      <c r="H48" s="65">
        <f>H49+H51</f>
        <v>120128</v>
      </c>
      <c r="I48" s="65">
        <f>I49+I51</f>
        <v>124363</v>
      </c>
    </row>
    <row r="49" spans="1:9" s="4" customFormat="1" ht="51">
      <c r="A49" s="74" t="s">
        <v>112</v>
      </c>
      <c r="B49" s="89">
        <f>B48</f>
        <v>957</v>
      </c>
      <c r="C49" s="61" t="s">
        <v>13</v>
      </c>
      <c r="D49" s="61" t="s">
        <v>14</v>
      </c>
      <c r="E49" s="61" t="s">
        <v>146</v>
      </c>
      <c r="F49" s="61" t="s">
        <v>78</v>
      </c>
      <c r="G49" s="75">
        <f>G50</f>
        <v>114949</v>
      </c>
      <c r="H49" s="75">
        <f t="shared" si="5"/>
        <v>120128</v>
      </c>
      <c r="I49" s="75">
        <f t="shared" si="5"/>
        <v>124363</v>
      </c>
    </row>
    <row r="50" spans="1:9" s="4" customFormat="1" ht="25.5">
      <c r="A50" s="74" t="s">
        <v>110</v>
      </c>
      <c r="B50" s="79">
        <v>957</v>
      </c>
      <c r="C50" s="61" t="s">
        <v>13</v>
      </c>
      <c r="D50" s="61" t="s">
        <v>14</v>
      </c>
      <c r="E50" s="61" t="s">
        <v>146</v>
      </c>
      <c r="F50" s="61" t="s">
        <v>106</v>
      </c>
      <c r="G50" s="75">
        <v>114949</v>
      </c>
      <c r="H50" s="75">
        <v>120128</v>
      </c>
      <c r="I50" s="75">
        <v>124363</v>
      </c>
    </row>
    <row r="51" spans="1:9" s="4" customFormat="1" ht="26.25" customHeight="1" hidden="1">
      <c r="A51" s="74" t="s">
        <v>116</v>
      </c>
      <c r="B51" s="89">
        <v>957</v>
      </c>
      <c r="C51" s="61" t="s">
        <v>13</v>
      </c>
      <c r="D51" s="61" t="s">
        <v>14</v>
      </c>
      <c r="E51" s="61" t="s">
        <v>123</v>
      </c>
      <c r="F51" s="61" t="s">
        <v>80</v>
      </c>
      <c r="G51" s="75">
        <f>G52</f>
        <v>0</v>
      </c>
      <c r="H51" s="77">
        <f>H52</f>
        <v>0</v>
      </c>
      <c r="I51" s="77">
        <f>I52</f>
        <v>0</v>
      </c>
    </row>
    <row r="52" spans="1:9" s="4" customFormat="1" ht="21.75" customHeight="1" hidden="1">
      <c r="A52" s="74" t="s">
        <v>113</v>
      </c>
      <c r="B52" s="89">
        <v>957</v>
      </c>
      <c r="C52" s="61" t="s">
        <v>13</v>
      </c>
      <c r="D52" s="61" t="s">
        <v>14</v>
      </c>
      <c r="E52" s="61" t="s">
        <v>123</v>
      </c>
      <c r="F52" s="61" t="s">
        <v>81</v>
      </c>
      <c r="G52" s="75">
        <v>0</v>
      </c>
      <c r="H52" s="75">
        <v>0</v>
      </c>
      <c r="I52" s="75">
        <v>0</v>
      </c>
    </row>
    <row r="53" spans="1:9" s="23" customFormat="1" ht="20.25" customHeight="1">
      <c r="A53" s="63" t="s">
        <v>20</v>
      </c>
      <c r="B53" s="90">
        <f>B49</f>
        <v>957</v>
      </c>
      <c r="C53" s="62" t="s">
        <v>14</v>
      </c>
      <c r="D53" s="62" t="s">
        <v>4</v>
      </c>
      <c r="E53" s="62"/>
      <c r="F53" s="62"/>
      <c r="G53" s="64">
        <f aca="true" t="shared" si="6" ref="G53:I57">G54</f>
        <v>1000</v>
      </c>
      <c r="H53" s="64">
        <f t="shared" si="6"/>
        <v>1000</v>
      </c>
      <c r="I53" s="64">
        <f t="shared" si="6"/>
        <v>1000</v>
      </c>
    </row>
    <row r="54" spans="1:9" s="26" customFormat="1" ht="18.75" customHeight="1">
      <c r="A54" s="63" t="s">
        <v>18</v>
      </c>
      <c r="B54" s="89">
        <f>B53</f>
        <v>957</v>
      </c>
      <c r="C54" s="62" t="s">
        <v>14</v>
      </c>
      <c r="D54" s="62" t="s">
        <v>19</v>
      </c>
      <c r="E54" s="62"/>
      <c r="F54" s="62"/>
      <c r="G54" s="64">
        <f t="shared" si="6"/>
        <v>1000</v>
      </c>
      <c r="H54" s="64">
        <f t="shared" si="6"/>
        <v>1000</v>
      </c>
      <c r="I54" s="64">
        <f t="shared" si="6"/>
        <v>1000</v>
      </c>
    </row>
    <row r="55" spans="1:9" s="6" customFormat="1" ht="18" customHeight="1">
      <c r="A55" s="63" t="s">
        <v>117</v>
      </c>
      <c r="B55" s="89">
        <f>B54</f>
        <v>957</v>
      </c>
      <c r="C55" s="62" t="s">
        <v>14</v>
      </c>
      <c r="D55" s="62" t="s">
        <v>19</v>
      </c>
      <c r="E55" s="62" t="s">
        <v>147</v>
      </c>
      <c r="F55" s="62"/>
      <c r="G55" s="64">
        <f t="shared" si="6"/>
        <v>1000</v>
      </c>
      <c r="H55" s="64">
        <f t="shared" si="6"/>
        <v>1000</v>
      </c>
      <c r="I55" s="64">
        <f t="shared" si="6"/>
        <v>1000</v>
      </c>
    </row>
    <row r="56" spans="1:9" s="7" customFormat="1" ht="1.5" customHeight="1" hidden="1">
      <c r="A56" s="70" t="s">
        <v>99</v>
      </c>
      <c r="B56" s="89">
        <f>B55</f>
        <v>957</v>
      </c>
      <c r="C56" s="62" t="s">
        <v>14</v>
      </c>
      <c r="D56" s="62" t="s">
        <v>19</v>
      </c>
      <c r="E56" s="62" t="s">
        <v>101</v>
      </c>
      <c r="F56" s="62" t="s">
        <v>6</v>
      </c>
      <c r="G56" s="64">
        <f t="shared" si="6"/>
        <v>1000</v>
      </c>
      <c r="H56" s="66">
        <f t="shared" si="6"/>
        <v>1000</v>
      </c>
      <c r="I56" s="66">
        <f t="shared" si="6"/>
        <v>1000</v>
      </c>
    </row>
    <row r="57" spans="1:9" s="5" customFormat="1" ht="23.25" customHeight="1">
      <c r="A57" s="74" t="s">
        <v>116</v>
      </c>
      <c r="B57" s="89">
        <f>B56</f>
        <v>957</v>
      </c>
      <c r="C57" s="61" t="s">
        <v>14</v>
      </c>
      <c r="D57" s="61" t="s">
        <v>19</v>
      </c>
      <c r="E57" s="61" t="s">
        <v>147</v>
      </c>
      <c r="F57" s="61" t="s">
        <v>80</v>
      </c>
      <c r="G57" s="76">
        <f>G58</f>
        <v>1000</v>
      </c>
      <c r="H57" s="76">
        <f t="shared" si="6"/>
        <v>1000</v>
      </c>
      <c r="I57" s="76">
        <f t="shared" si="6"/>
        <v>1000</v>
      </c>
    </row>
    <row r="58" spans="1:9" s="5" customFormat="1" ht="23.25" customHeight="1">
      <c r="A58" s="74" t="s">
        <v>113</v>
      </c>
      <c r="B58" s="89">
        <f>B57</f>
        <v>957</v>
      </c>
      <c r="C58" s="61" t="s">
        <v>14</v>
      </c>
      <c r="D58" s="61" t="s">
        <v>19</v>
      </c>
      <c r="E58" s="61" t="s">
        <v>147</v>
      </c>
      <c r="F58" s="61" t="s">
        <v>81</v>
      </c>
      <c r="G58" s="76">
        <v>1000</v>
      </c>
      <c r="H58" s="76">
        <v>1000</v>
      </c>
      <c r="I58" s="76">
        <v>1000</v>
      </c>
    </row>
    <row r="59" spans="1:9" s="4" customFormat="1" ht="12.75" hidden="1">
      <c r="A59" s="63" t="s">
        <v>59</v>
      </c>
      <c r="B59" s="89">
        <f>B57</f>
        <v>957</v>
      </c>
      <c r="C59" s="62" t="s">
        <v>3</v>
      </c>
      <c r="D59" s="62" t="s">
        <v>4</v>
      </c>
      <c r="E59" s="62" t="s">
        <v>5</v>
      </c>
      <c r="F59" s="62" t="s">
        <v>6</v>
      </c>
      <c r="G59" s="66">
        <f>G60+G69</f>
        <v>0</v>
      </c>
      <c r="H59" s="66">
        <f>H69</f>
        <v>157414</v>
      </c>
      <c r="I59" s="66">
        <f>I69</f>
        <v>57414</v>
      </c>
    </row>
    <row r="60" spans="1:9" s="4" customFormat="1" ht="12.75" hidden="1">
      <c r="A60" s="63" t="s">
        <v>86</v>
      </c>
      <c r="B60" s="91">
        <v>954</v>
      </c>
      <c r="C60" s="62" t="s">
        <v>3</v>
      </c>
      <c r="D60" s="62" t="s">
        <v>74</v>
      </c>
      <c r="E60" s="62" t="s">
        <v>5</v>
      </c>
      <c r="F60" s="62" t="s">
        <v>6</v>
      </c>
      <c r="G60" s="66">
        <f>G61</f>
        <v>0</v>
      </c>
      <c r="H60" s="66"/>
      <c r="I60" s="66"/>
    </row>
    <row r="61" spans="1:9" s="4" customFormat="1" ht="12.75" hidden="1">
      <c r="A61" s="63" t="s">
        <v>92</v>
      </c>
      <c r="B61" s="91">
        <v>954</v>
      </c>
      <c r="C61" s="62" t="s">
        <v>3</v>
      </c>
      <c r="D61" s="62" t="s">
        <v>74</v>
      </c>
      <c r="E61" s="62" t="s">
        <v>91</v>
      </c>
      <c r="F61" s="62" t="s">
        <v>6</v>
      </c>
      <c r="G61" s="66">
        <f>G62</f>
        <v>0</v>
      </c>
      <c r="H61" s="66"/>
      <c r="I61" s="66"/>
    </row>
    <row r="62" spans="1:9" s="4" customFormat="1" ht="12.75" hidden="1">
      <c r="A62" s="63" t="s">
        <v>94</v>
      </c>
      <c r="B62" s="91">
        <v>954</v>
      </c>
      <c r="C62" s="62" t="s">
        <v>3</v>
      </c>
      <c r="D62" s="62" t="s">
        <v>74</v>
      </c>
      <c r="E62" s="62" t="s">
        <v>93</v>
      </c>
      <c r="F62" s="62" t="s">
        <v>6</v>
      </c>
      <c r="G62" s="66">
        <f>G63+G66</f>
        <v>0</v>
      </c>
      <c r="H62" s="66"/>
      <c r="I62" s="66"/>
    </row>
    <row r="63" spans="1:9" s="4" customFormat="1" ht="38.25" hidden="1">
      <c r="A63" s="63" t="s">
        <v>95</v>
      </c>
      <c r="B63" s="89">
        <v>954</v>
      </c>
      <c r="C63" s="62" t="s">
        <v>3</v>
      </c>
      <c r="D63" s="62" t="s">
        <v>74</v>
      </c>
      <c r="E63" s="62" t="s">
        <v>96</v>
      </c>
      <c r="F63" s="62" t="s">
        <v>6</v>
      </c>
      <c r="G63" s="66">
        <f>G64</f>
        <v>0</v>
      </c>
      <c r="H63" s="66"/>
      <c r="I63" s="66"/>
    </row>
    <row r="64" spans="1:9" s="4" customFormat="1" ht="12.75" hidden="1">
      <c r="A64" s="74" t="s">
        <v>79</v>
      </c>
      <c r="B64" s="89">
        <v>954</v>
      </c>
      <c r="C64" s="62" t="s">
        <v>3</v>
      </c>
      <c r="D64" s="62" t="s">
        <v>74</v>
      </c>
      <c r="E64" s="62" t="s">
        <v>96</v>
      </c>
      <c r="F64" s="62" t="s">
        <v>80</v>
      </c>
      <c r="G64" s="66">
        <f>G65</f>
        <v>0</v>
      </c>
      <c r="H64" s="66"/>
      <c r="I64" s="66"/>
    </row>
    <row r="65" spans="1:9" s="4" customFormat="1" ht="12.75" hidden="1">
      <c r="A65" s="74" t="s">
        <v>82</v>
      </c>
      <c r="B65" s="89">
        <v>954</v>
      </c>
      <c r="C65" s="68" t="s">
        <v>3</v>
      </c>
      <c r="D65" s="68" t="s">
        <v>74</v>
      </c>
      <c r="E65" s="68" t="s">
        <v>96</v>
      </c>
      <c r="F65" s="68" t="s">
        <v>81</v>
      </c>
      <c r="G65" s="69"/>
      <c r="H65" s="66"/>
      <c r="I65" s="66"/>
    </row>
    <row r="66" spans="1:9" s="4" customFormat="1" ht="38.25" hidden="1">
      <c r="A66" s="63" t="s">
        <v>98</v>
      </c>
      <c r="B66" s="89">
        <v>954</v>
      </c>
      <c r="C66" s="62" t="s">
        <v>3</v>
      </c>
      <c r="D66" s="62" t="s">
        <v>74</v>
      </c>
      <c r="E66" s="62" t="s">
        <v>97</v>
      </c>
      <c r="F66" s="62" t="s">
        <v>6</v>
      </c>
      <c r="G66" s="66">
        <f>G67</f>
        <v>0</v>
      </c>
      <c r="H66" s="66"/>
      <c r="I66" s="66"/>
    </row>
    <row r="67" spans="1:9" s="4" customFormat="1" ht="12.75" hidden="1">
      <c r="A67" s="74" t="s">
        <v>79</v>
      </c>
      <c r="B67" s="89">
        <v>954</v>
      </c>
      <c r="C67" s="62" t="s">
        <v>3</v>
      </c>
      <c r="D67" s="62" t="s">
        <v>74</v>
      </c>
      <c r="E67" s="62" t="s">
        <v>97</v>
      </c>
      <c r="F67" s="62" t="s">
        <v>80</v>
      </c>
      <c r="G67" s="66">
        <f>G68</f>
        <v>0</v>
      </c>
      <c r="H67" s="66"/>
      <c r="I67" s="66"/>
    </row>
    <row r="68" spans="1:9" s="4" customFormat="1" ht="12.75" hidden="1">
      <c r="A68" s="74" t="s">
        <v>82</v>
      </c>
      <c r="B68" s="89">
        <v>954</v>
      </c>
      <c r="C68" s="62" t="s">
        <v>3</v>
      </c>
      <c r="D68" s="62" t="s">
        <v>74</v>
      </c>
      <c r="E68" s="62" t="s">
        <v>97</v>
      </c>
      <c r="F68" s="62" t="s">
        <v>81</v>
      </c>
      <c r="G68" s="78"/>
      <c r="H68" s="66"/>
      <c r="I68" s="66"/>
    </row>
    <row r="69" spans="1:9" s="26" customFormat="1" ht="12.75" hidden="1">
      <c r="A69" s="63" t="s">
        <v>61</v>
      </c>
      <c r="B69" s="89">
        <f>B59</f>
        <v>957</v>
      </c>
      <c r="C69" s="62" t="s">
        <v>3</v>
      </c>
      <c r="D69" s="62" t="s">
        <v>60</v>
      </c>
      <c r="E69" s="62" t="s">
        <v>5</v>
      </c>
      <c r="F69" s="62" t="s">
        <v>6</v>
      </c>
      <c r="G69" s="71">
        <f>G70</f>
        <v>0</v>
      </c>
      <c r="H69" s="76">
        <v>157414</v>
      </c>
      <c r="I69" s="76">
        <v>57414</v>
      </c>
    </row>
    <row r="70" spans="1:9" s="6" customFormat="1" ht="26.25" hidden="1">
      <c r="A70" s="63" t="s">
        <v>64</v>
      </c>
      <c r="B70" s="89">
        <f>B69</f>
        <v>957</v>
      </c>
      <c r="C70" s="62" t="s">
        <v>3</v>
      </c>
      <c r="D70" s="62" t="s">
        <v>60</v>
      </c>
      <c r="E70" s="62" t="s">
        <v>62</v>
      </c>
      <c r="F70" s="62" t="s">
        <v>6</v>
      </c>
      <c r="G70" s="71">
        <f>G72</f>
        <v>0</v>
      </c>
      <c r="H70" s="66">
        <f>H71</f>
        <v>58000</v>
      </c>
      <c r="I70" s="66">
        <f>I71</f>
        <v>37000</v>
      </c>
    </row>
    <row r="71" spans="1:9" s="7" customFormat="1" ht="35.25" customHeight="1" hidden="1">
      <c r="A71" s="63" t="s">
        <v>65</v>
      </c>
      <c r="B71" s="89">
        <f>B70</f>
        <v>957</v>
      </c>
      <c r="C71" s="62" t="s">
        <v>3</v>
      </c>
      <c r="D71" s="62" t="s">
        <v>60</v>
      </c>
      <c r="E71" s="62" t="s">
        <v>63</v>
      </c>
      <c r="F71" s="62" t="s">
        <v>6</v>
      </c>
      <c r="G71" s="71">
        <f>G72</f>
        <v>0</v>
      </c>
      <c r="H71" s="66">
        <f>H72</f>
        <v>58000</v>
      </c>
      <c r="I71" s="66">
        <f>I72</f>
        <v>37000</v>
      </c>
    </row>
    <row r="72" spans="1:9" s="5" customFormat="1" ht="15" hidden="1">
      <c r="A72" s="74" t="s">
        <v>79</v>
      </c>
      <c r="B72" s="89">
        <f>B71</f>
        <v>957</v>
      </c>
      <c r="C72" s="61" t="s">
        <v>3</v>
      </c>
      <c r="D72" s="61" t="s">
        <v>60</v>
      </c>
      <c r="E72" s="61" t="s">
        <v>62</v>
      </c>
      <c r="F72" s="61" t="s">
        <v>80</v>
      </c>
      <c r="G72" s="76">
        <f>G73</f>
        <v>0</v>
      </c>
      <c r="H72" s="66">
        <f>H74</f>
        <v>58000</v>
      </c>
      <c r="I72" s="66">
        <f>I74</f>
        <v>37000</v>
      </c>
    </row>
    <row r="73" spans="1:9" s="5" customFormat="1" ht="15" hidden="1">
      <c r="A73" s="74" t="s">
        <v>82</v>
      </c>
      <c r="B73" s="89">
        <f>B72</f>
        <v>957</v>
      </c>
      <c r="C73" s="61" t="s">
        <v>3</v>
      </c>
      <c r="D73" s="61" t="s">
        <v>60</v>
      </c>
      <c r="E73" s="61" t="s">
        <v>62</v>
      </c>
      <c r="F73" s="61" t="s">
        <v>81</v>
      </c>
      <c r="G73" s="76">
        <v>0</v>
      </c>
      <c r="H73" s="66"/>
      <c r="I73" s="66"/>
    </row>
    <row r="74" spans="1:10" s="4" customFormat="1" ht="12.75">
      <c r="A74" s="63" t="s">
        <v>21</v>
      </c>
      <c r="B74" s="89">
        <f>B72</f>
        <v>957</v>
      </c>
      <c r="C74" s="62" t="s">
        <v>22</v>
      </c>
      <c r="D74" s="62" t="s">
        <v>4</v>
      </c>
      <c r="E74" s="62"/>
      <c r="F74" s="62"/>
      <c r="G74" s="66">
        <f>G75+G85</f>
        <v>123802.39</v>
      </c>
      <c r="H74" s="66">
        <f>H75+H85+H102</f>
        <v>58000</v>
      </c>
      <c r="I74" s="66">
        <f>I76+I85+I82</f>
        <v>37000</v>
      </c>
      <c r="J74" s="42"/>
    </row>
    <row r="75" spans="1:9" s="26" customFormat="1" ht="12.75">
      <c r="A75" s="63" t="s">
        <v>23</v>
      </c>
      <c r="B75" s="89">
        <f aca="true" t="shared" si="7" ref="B75:B89">B74</f>
        <v>957</v>
      </c>
      <c r="C75" s="62" t="s">
        <v>22</v>
      </c>
      <c r="D75" s="62" t="s">
        <v>2</v>
      </c>
      <c r="E75" s="62"/>
      <c r="F75" s="62"/>
      <c r="G75" s="66">
        <f>G76+G82</f>
        <v>2000</v>
      </c>
      <c r="H75" s="66">
        <f>H76+H82</f>
        <v>6000</v>
      </c>
      <c r="I75" s="66">
        <f>I76+I82</f>
        <v>2000</v>
      </c>
    </row>
    <row r="76" spans="1:9" s="6" customFormat="1" ht="26.25">
      <c r="A76" s="63" t="s">
        <v>124</v>
      </c>
      <c r="B76" s="89">
        <f t="shared" si="7"/>
        <v>957</v>
      </c>
      <c r="C76" s="62" t="s">
        <v>22</v>
      </c>
      <c r="D76" s="62" t="s">
        <v>2</v>
      </c>
      <c r="E76" s="62" t="s">
        <v>148</v>
      </c>
      <c r="F76" s="62"/>
      <c r="G76" s="66">
        <f>G77</f>
        <v>1000</v>
      </c>
      <c r="H76" s="66">
        <f>H77</f>
        <v>5000</v>
      </c>
      <c r="I76" s="66">
        <f>I77</f>
        <v>1000</v>
      </c>
    </row>
    <row r="77" spans="1:9" s="7" customFormat="1" ht="36" customHeight="1" hidden="1">
      <c r="A77" s="63" t="s">
        <v>24</v>
      </c>
      <c r="B77" s="89">
        <f t="shared" si="7"/>
        <v>957</v>
      </c>
      <c r="C77" s="62" t="s">
        <v>22</v>
      </c>
      <c r="D77" s="62" t="s">
        <v>2</v>
      </c>
      <c r="E77" s="62" t="s">
        <v>148</v>
      </c>
      <c r="F77" s="62" t="s">
        <v>6</v>
      </c>
      <c r="G77" s="66">
        <f>G79</f>
        <v>1000</v>
      </c>
      <c r="H77" s="66">
        <f>H79</f>
        <v>5000</v>
      </c>
      <c r="I77" s="66">
        <f>I79</f>
        <v>1000</v>
      </c>
    </row>
    <row r="78" spans="1:9" s="5" customFormat="1" ht="15" customHeight="1" hidden="1">
      <c r="A78" s="63" t="s">
        <v>39</v>
      </c>
      <c r="B78" s="89">
        <f t="shared" si="7"/>
        <v>957</v>
      </c>
      <c r="C78" s="62" t="s">
        <v>22</v>
      </c>
      <c r="D78" s="62" t="s">
        <v>2</v>
      </c>
      <c r="E78" s="62" t="s">
        <v>125</v>
      </c>
      <c r="F78" s="62" t="s">
        <v>6</v>
      </c>
      <c r="G78" s="66">
        <f>G79</f>
        <v>1000</v>
      </c>
      <c r="H78" s="66">
        <f>H79</f>
        <v>5000</v>
      </c>
      <c r="I78" s="66">
        <f>I79</f>
        <v>1000</v>
      </c>
    </row>
    <row r="79" spans="1:9" s="4" customFormat="1" ht="25.5" customHeight="1">
      <c r="A79" s="74" t="s">
        <v>116</v>
      </c>
      <c r="B79" s="89">
        <f t="shared" si="7"/>
        <v>957</v>
      </c>
      <c r="C79" s="61" t="s">
        <v>22</v>
      </c>
      <c r="D79" s="61" t="s">
        <v>2</v>
      </c>
      <c r="E79" s="61" t="s">
        <v>148</v>
      </c>
      <c r="F79" s="61" t="s">
        <v>80</v>
      </c>
      <c r="G79" s="76">
        <f>G81</f>
        <v>1000</v>
      </c>
      <c r="H79" s="76">
        <f>H81</f>
        <v>5000</v>
      </c>
      <c r="I79" s="76">
        <f>I81</f>
        <v>1000</v>
      </c>
    </row>
    <row r="80" spans="1:9" s="4" customFormat="1" ht="36" customHeight="1" hidden="1">
      <c r="A80" s="63" t="s">
        <v>40</v>
      </c>
      <c r="B80" s="89">
        <f t="shared" si="7"/>
        <v>957</v>
      </c>
      <c r="C80" s="62" t="s">
        <v>22</v>
      </c>
      <c r="D80" s="62" t="s">
        <v>2</v>
      </c>
      <c r="E80" s="62" t="s">
        <v>41</v>
      </c>
      <c r="F80" s="62" t="s">
        <v>6</v>
      </c>
      <c r="G80" s="66">
        <f>G81</f>
        <v>1000</v>
      </c>
      <c r="H80" s="66">
        <f>H81</f>
        <v>5000</v>
      </c>
      <c r="I80" s="66">
        <f>I81</f>
        <v>1000</v>
      </c>
    </row>
    <row r="81" spans="1:9" s="26" customFormat="1" ht="25.5" customHeight="1">
      <c r="A81" s="74" t="s">
        <v>113</v>
      </c>
      <c r="B81" s="89">
        <f t="shared" si="7"/>
        <v>957</v>
      </c>
      <c r="C81" s="61" t="s">
        <v>22</v>
      </c>
      <c r="D81" s="61" t="s">
        <v>2</v>
      </c>
      <c r="E81" s="61" t="s">
        <v>148</v>
      </c>
      <c r="F81" s="61" t="s">
        <v>81</v>
      </c>
      <c r="G81" s="76">
        <v>1000</v>
      </c>
      <c r="H81" s="76">
        <v>5000</v>
      </c>
      <c r="I81" s="76">
        <v>1000</v>
      </c>
    </row>
    <row r="82" spans="1:9" s="26" customFormat="1" ht="27.75" customHeight="1">
      <c r="A82" s="63" t="s">
        <v>126</v>
      </c>
      <c r="B82" s="89">
        <f>B81</f>
        <v>957</v>
      </c>
      <c r="C82" s="62" t="s">
        <v>22</v>
      </c>
      <c r="D82" s="62" t="s">
        <v>2</v>
      </c>
      <c r="E82" s="62" t="s">
        <v>149</v>
      </c>
      <c r="F82" s="62"/>
      <c r="G82" s="72">
        <f aca="true" t="shared" si="8" ref="G82:I83">G83</f>
        <v>1000</v>
      </c>
      <c r="H82" s="72">
        <f t="shared" si="8"/>
        <v>1000</v>
      </c>
      <c r="I82" s="72">
        <f t="shared" si="8"/>
        <v>1000</v>
      </c>
    </row>
    <row r="83" spans="1:9" s="26" customFormat="1" ht="25.5" customHeight="1">
      <c r="A83" s="74" t="s">
        <v>116</v>
      </c>
      <c r="B83" s="89">
        <f>B81</f>
        <v>957</v>
      </c>
      <c r="C83" s="61" t="s">
        <v>22</v>
      </c>
      <c r="D83" s="61" t="s">
        <v>2</v>
      </c>
      <c r="E83" s="61" t="s">
        <v>149</v>
      </c>
      <c r="F83" s="61" t="s">
        <v>80</v>
      </c>
      <c r="G83" s="76">
        <f t="shared" si="8"/>
        <v>1000</v>
      </c>
      <c r="H83" s="76">
        <f t="shared" si="8"/>
        <v>1000</v>
      </c>
      <c r="I83" s="76">
        <f t="shared" si="8"/>
        <v>1000</v>
      </c>
    </row>
    <row r="84" spans="1:9" s="26" customFormat="1" ht="24.75" customHeight="1">
      <c r="A84" s="74" t="s">
        <v>113</v>
      </c>
      <c r="B84" s="89">
        <f>B83</f>
        <v>957</v>
      </c>
      <c r="C84" s="61" t="s">
        <v>22</v>
      </c>
      <c r="D84" s="61" t="s">
        <v>2</v>
      </c>
      <c r="E84" s="61" t="s">
        <v>149</v>
      </c>
      <c r="F84" s="61" t="s">
        <v>81</v>
      </c>
      <c r="G84" s="76">
        <v>1000</v>
      </c>
      <c r="H84" s="76">
        <v>1000</v>
      </c>
      <c r="I84" s="76">
        <v>1000</v>
      </c>
    </row>
    <row r="85" spans="1:9" s="4" customFormat="1" ht="20.25" customHeight="1">
      <c r="A85" s="63" t="s">
        <v>25</v>
      </c>
      <c r="B85" s="89">
        <f>B81</f>
        <v>957</v>
      </c>
      <c r="C85" s="62" t="s">
        <v>22</v>
      </c>
      <c r="D85" s="62" t="s">
        <v>14</v>
      </c>
      <c r="E85" s="62"/>
      <c r="F85" s="62"/>
      <c r="G85" s="71">
        <f>G87+G99</f>
        <v>121802.39</v>
      </c>
      <c r="H85" s="71">
        <f>H87+H99</f>
        <v>52000</v>
      </c>
      <c r="I85" s="71">
        <f>I87+I99+I102</f>
        <v>35000</v>
      </c>
    </row>
    <row r="86" spans="1:9" s="26" customFormat="1" ht="0.75" customHeight="1">
      <c r="A86" s="63" t="s">
        <v>25</v>
      </c>
      <c r="B86" s="89">
        <f t="shared" si="7"/>
        <v>957</v>
      </c>
      <c r="C86" s="62" t="s">
        <v>22</v>
      </c>
      <c r="D86" s="62" t="s">
        <v>14</v>
      </c>
      <c r="E86" s="62"/>
      <c r="F86" s="62" t="s">
        <v>6</v>
      </c>
      <c r="G86" s="66">
        <f>G87+G90+G93+G96+G99</f>
        <v>121802.39</v>
      </c>
      <c r="H86" s="76"/>
      <c r="I86" s="76"/>
    </row>
    <row r="87" spans="1:9" s="7" customFormat="1" ht="18.75" customHeight="1">
      <c r="A87" s="63" t="s">
        <v>118</v>
      </c>
      <c r="B87" s="89">
        <f t="shared" si="7"/>
        <v>957</v>
      </c>
      <c r="C87" s="62" t="s">
        <v>22</v>
      </c>
      <c r="D87" s="62" t="s">
        <v>14</v>
      </c>
      <c r="E87" s="62" t="s">
        <v>150</v>
      </c>
      <c r="F87" s="62"/>
      <c r="G87" s="66">
        <f aca="true" t="shared" si="9" ref="G87:I88">G88</f>
        <v>105802.39</v>
      </c>
      <c r="H87" s="66">
        <f t="shared" si="9"/>
        <v>21000</v>
      </c>
      <c r="I87" s="66">
        <f t="shared" si="9"/>
        <v>6000</v>
      </c>
    </row>
    <row r="88" spans="1:9" s="5" customFormat="1" ht="26.25">
      <c r="A88" s="74" t="s">
        <v>116</v>
      </c>
      <c r="B88" s="89">
        <f t="shared" si="7"/>
        <v>957</v>
      </c>
      <c r="C88" s="61" t="s">
        <v>22</v>
      </c>
      <c r="D88" s="61" t="s">
        <v>14</v>
      </c>
      <c r="E88" s="61" t="s">
        <v>150</v>
      </c>
      <c r="F88" s="61" t="s">
        <v>80</v>
      </c>
      <c r="G88" s="76">
        <f t="shared" si="9"/>
        <v>105802.39</v>
      </c>
      <c r="H88" s="76">
        <f t="shared" si="9"/>
        <v>21000</v>
      </c>
      <c r="I88" s="76">
        <f t="shared" si="9"/>
        <v>6000</v>
      </c>
    </row>
    <row r="89" spans="1:9" s="5" customFormat="1" ht="26.25">
      <c r="A89" s="74" t="s">
        <v>114</v>
      </c>
      <c r="B89" s="89">
        <f t="shared" si="7"/>
        <v>957</v>
      </c>
      <c r="C89" s="61" t="s">
        <v>22</v>
      </c>
      <c r="D89" s="61" t="s">
        <v>14</v>
      </c>
      <c r="E89" s="61" t="s">
        <v>150</v>
      </c>
      <c r="F89" s="61" t="s">
        <v>81</v>
      </c>
      <c r="G89" s="76">
        <v>105802.39</v>
      </c>
      <c r="H89" s="76">
        <v>21000</v>
      </c>
      <c r="I89" s="76">
        <v>6000</v>
      </c>
    </row>
    <row r="90" spans="1:9" s="4" customFormat="1" ht="38.25" hidden="1">
      <c r="A90" s="63" t="s">
        <v>29</v>
      </c>
      <c r="B90" s="89">
        <f>B88</f>
        <v>957</v>
      </c>
      <c r="C90" s="62" t="s">
        <v>22</v>
      </c>
      <c r="D90" s="62" t="s">
        <v>14</v>
      </c>
      <c r="E90" s="62" t="s">
        <v>26</v>
      </c>
      <c r="F90" s="62" t="s">
        <v>6</v>
      </c>
      <c r="G90" s="71">
        <f>G91</f>
        <v>0</v>
      </c>
      <c r="H90" s="66">
        <f>H91</f>
        <v>289140</v>
      </c>
      <c r="I90" s="66">
        <f>I91</f>
        <v>289140</v>
      </c>
    </row>
    <row r="91" spans="1:9" s="26" customFormat="1" ht="12.75" hidden="1">
      <c r="A91" s="74" t="s">
        <v>79</v>
      </c>
      <c r="B91" s="89">
        <f>B90</f>
        <v>957</v>
      </c>
      <c r="C91" s="61" t="s">
        <v>22</v>
      </c>
      <c r="D91" s="61" t="s">
        <v>14</v>
      </c>
      <c r="E91" s="61" t="s">
        <v>26</v>
      </c>
      <c r="F91" s="61" t="s">
        <v>80</v>
      </c>
      <c r="G91" s="76">
        <f>G92</f>
        <v>0</v>
      </c>
      <c r="H91" s="76">
        <v>289140</v>
      </c>
      <c r="I91" s="76">
        <v>289140</v>
      </c>
    </row>
    <row r="92" spans="1:9" s="26" customFormat="1" ht="12.75" hidden="1">
      <c r="A92" s="74" t="s">
        <v>82</v>
      </c>
      <c r="B92" s="89">
        <f>B91</f>
        <v>957</v>
      </c>
      <c r="C92" s="61" t="s">
        <v>22</v>
      </c>
      <c r="D92" s="61" t="s">
        <v>14</v>
      </c>
      <c r="E92" s="61" t="s">
        <v>26</v>
      </c>
      <c r="F92" s="61" t="s">
        <v>81</v>
      </c>
      <c r="G92" s="76">
        <v>0</v>
      </c>
      <c r="H92" s="76"/>
      <c r="I92" s="76"/>
    </row>
    <row r="93" spans="1:9" s="4" customFormat="1" ht="12.75" hidden="1">
      <c r="A93" s="63" t="s">
        <v>30</v>
      </c>
      <c r="B93" s="89">
        <f>B91</f>
        <v>957</v>
      </c>
      <c r="C93" s="62" t="s">
        <v>22</v>
      </c>
      <c r="D93" s="62" t="s">
        <v>14</v>
      </c>
      <c r="E93" s="62" t="s">
        <v>27</v>
      </c>
      <c r="F93" s="62" t="s">
        <v>6</v>
      </c>
      <c r="G93" s="66">
        <f>G94</f>
        <v>0</v>
      </c>
      <c r="H93" s="66">
        <f>H94</f>
        <v>126449</v>
      </c>
      <c r="I93" s="66">
        <f>I94</f>
        <v>94434</v>
      </c>
    </row>
    <row r="94" spans="1:9" s="26" customFormat="1" ht="12.75" hidden="1">
      <c r="A94" s="74" t="s">
        <v>79</v>
      </c>
      <c r="B94" s="89">
        <f>B93</f>
        <v>957</v>
      </c>
      <c r="C94" s="61" t="s">
        <v>22</v>
      </c>
      <c r="D94" s="61" t="s">
        <v>14</v>
      </c>
      <c r="E94" s="61" t="s">
        <v>27</v>
      </c>
      <c r="F94" s="61" t="s">
        <v>80</v>
      </c>
      <c r="G94" s="76">
        <f>G95</f>
        <v>0</v>
      </c>
      <c r="H94" s="76">
        <v>126449</v>
      </c>
      <c r="I94" s="76">
        <v>94434</v>
      </c>
    </row>
    <row r="95" spans="1:9" s="26" customFormat="1" ht="12.75" hidden="1">
      <c r="A95" s="74" t="s">
        <v>82</v>
      </c>
      <c r="B95" s="89">
        <f>B94</f>
        <v>957</v>
      </c>
      <c r="C95" s="61" t="s">
        <v>22</v>
      </c>
      <c r="D95" s="61" t="s">
        <v>14</v>
      </c>
      <c r="E95" s="61" t="s">
        <v>27</v>
      </c>
      <c r="F95" s="61" t="s">
        <v>81</v>
      </c>
      <c r="G95" s="76">
        <v>0</v>
      </c>
      <c r="H95" s="76"/>
      <c r="I95" s="76"/>
    </row>
    <row r="96" spans="1:9" s="4" customFormat="1" ht="12.75" hidden="1">
      <c r="A96" s="63" t="s">
        <v>31</v>
      </c>
      <c r="B96" s="89">
        <f>B94</f>
        <v>957</v>
      </c>
      <c r="C96" s="62" t="s">
        <v>22</v>
      </c>
      <c r="D96" s="62" t="s">
        <v>14</v>
      </c>
      <c r="E96" s="62" t="s">
        <v>28</v>
      </c>
      <c r="F96" s="62" t="s">
        <v>6</v>
      </c>
      <c r="G96" s="66">
        <f>G97</f>
        <v>0</v>
      </c>
      <c r="H96" s="66">
        <f>H97</f>
        <v>0</v>
      </c>
      <c r="I96" s="66">
        <f>I97</f>
        <v>0</v>
      </c>
    </row>
    <row r="97" spans="1:9" s="26" customFormat="1" ht="12.75" hidden="1">
      <c r="A97" s="74" t="s">
        <v>79</v>
      </c>
      <c r="B97" s="89">
        <f>B96</f>
        <v>957</v>
      </c>
      <c r="C97" s="61" t="s">
        <v>22</v>
      </c>
      <c r="D97" s="61" t="s">
        <v>14</v>
      </c>
      <c r="E97" s="61" t="s">
        <v>28</v>
      </c>
      <c r="F97" s="61" t="s">
        <v>80</v>
      </c>
      <c r="G97" s="76">
        <f>G98</f>
        <v>0</v>
      </c>
      <c r="H97" s="76"/>
      <c r="I97" s="76"/>
    </row>
    <row r="98" spans="1:9" s="26" customFormat="1" ht="12.75" hidden="1">
      <c r="A98" s="74" t="s">
        <v>82</v>
      </c>
      <c r="B98" s="89">
        <f>B97</f>
        <v>957</v>
      </c>
      <c r="C98" s="61" t="s">
        <v>22</v>
      </c>
      <c r="D98" s="61" t="s">
        <v>14</v>
      </c>
      <c r="E98" s="61" t="s">
        <v>28</v>
      </c>
      <c r="F98" s="61" t="s">
        <v>81</v>
      </c>
      <c r="G98" s="76">
        <v>0</v>
      </c>
      <c r="H98" s="76"/>
      <c r="I98" s="76"/>
    </row>
    <row r="99" spans="1:9" s="4" customFormat="1" ht="12.75">
      <c r="A99" s="63" t="s">
        <v>119</v>
      </c>
      <c r="B99" s="89">
        <f>B97</f>
        <v>957</v>
      </c>
      <c r="C99" s="62" t="s">
        <v>22</v>
      </c>
      <c r="D99" s="62" t="s">
        <v>14</v>
      </c>
      <c r="E99" s="62" t="s">
        <v>151</v>
      </c>
      <c r="F99" s="62"/>
      <c r="G99" s="66">
        <f aca="true" t="shared" si="10" ref="G99:I103">G100</f>
        <v>16000</v>
      </c>
      <c r="H99" s="66">
        <f t="shared" si="10"/>
        <v>31000</v>
      </c>
      <c r="I99" s="66">
        <f t="shared" si="10"/>
        <v>29000</v>
      </c>
    </row>
    <row r="100" spans="1:9" s="26" customFormat="1" ht="25.5">
      <c r="A100" s="74" t="s">
        <v>116</v>
      </c>
      <c r="B100" s="89">
        <f>B99</f>
        <v>957</v>
      </c>
      <c r="C100" s="61" t="s">
        <v>22</v>
      </c>
      <c r="D100" s="61" t="s">
        <v>14</v>
      </c>
      <c r="E100" s="61" t="s">
        <v>151</v>
      </c>
      <c r="F100" s="61" t="s">
        <v>80</v>
      </c>
      <c r="G100" s="76">
        <f t="shared" si="10"/>
        <v>16000</v>
      </c>
      <c r="H100" s="76">
        <f t="shared" si="10"/>
        <v>31000</v>
      </c>
      <c r="I100" s="76">
        <f t="shared" si="10"/>
        <v>29000</v>
      </c>
    </row>
    <row r="101" spans="1:9" s="26" customFormat="1" ht="25.5">
      <c r="A101" s="74" t="s">
        <v>113</v>
      </c>
      <c r="B101" s="89">
        <f>B100</f>
        <v>957</v>
      </c>
      <c r="C101" s="61" t="s">
        <v>22</v>
      </c>
      <c r="D101" s="61" t="s">
        <v>14</v>
      </c>
      <c r="E101" s="61" t="s">
        <v>152</v>
      </c>
      <c r="F101" s="61" t="s">
        <v>81</v>
      </c>
      <c r="G101" s="76">
        <v>16000</v>
      </c>
      <c r="H101" s="76">
        <v>31000</v>
      </c>
      <c r="I101" s="76">
        <v>29000</v>
      </c>
    </row>
    <row r="102" spans="1:9" s="4" customFormat="1" ht="25.5">
      <c r="A102" s="63" t="s">
        <v>143</v>
      </c>
      <c r="B102" s="89">
        <f>B100</f>
        <v>957</v>
      </c>
      <c r="C102" s="62" t="s">
        <v>22</v>
      </c>
      <c r="D102" s="62" t="s">
        <v>14</v>
      </c>
      <c r="E102" s="62" t="s">
        <v>140</v>
      </c>
      <c r="F102" s="62"/>
      <c r="G102" s="66">
        <f t="shared" si="10"/>
        <v>9761.31</v>
      </c>
      <c r="H102" s="66">
        <f t="shared" si="10"/>
        <v>0</v>
      </c>
      <c r="I102" s="66">
        <f t="shared" si="10"/>
        <v>0</v>
      </c>
    </row>
    <row r="103" spans="1:9" s="26" customFormat="1" ht="25.5">
      <c r="A103" s="74" t="s">
        <v>116</v>
      </c>
      <c r="B103" s="89">
        <f>B102</f>
        <v>957</v>
      </c>
      <c r="C103" s="61" t="s">
        <v>22</v>
      </c>
      <c r="D103" s="61" t="s">
        <v>14</v>
      </c>
      <c r="E103" s="61" t="s">
        <v>140</v>
      </c>
      <c r="F103" s="61" t="s">
        <v>80</v>
      </c>
      <c r="G103" s="76">
        <f t="shared" si="10"/>
        <v>9761.31</v>
      </c>
      <c r="H103" s="76">
        <f t="shared" si="10"/>
        <v>0</v>
      </c>
      <c r="I103" s="76">
        <f t="shared" si="10"/>
        <v>0</v>
      </c>
    </row>
    <row r="104" spans="1:9" s="6" customFormat="1" ht="29.25" customHeight="1">
      <c r="A104" s="74" t="s">
        <v>113</v>
      </c>
      <c r="B104" s="89">
        <f>B103</f>
        <v>957</v>
      </c>
      <c r="C104" s="61" t="s">
        <v>22</v>
      </c>
      <c r="D104" s="61" t="s">
        <v>14</v>
      </c>
      <c r="E104" s="61" t="s">
        <v>140</v>
      </c>
      <c r="F104" s="61" t="s">
        <v>81</v>
      </c>
      <c r="G104" s="76">
        <v>9761.31</v>
      </c>
      <c r="H104" s="76">
        <v>0</v>
      </c>
      <c r="I104" s="76">
        <v>0</v>
      </c>
    </row>
    <row r="105" spans="1:9" s="7" customFormat="1" ht="22.5" customHeight="1">
      <c r="A105" s="101" t="s">
        <v>159</v>
      </c>
      <c r="B105" s="102"/>
      <c r="C105" s="102"/>
      <c r="D105" s="102"/>
      <c r="E105" s="102"/>
      <c r="F105" s="103"/>
      <c r="G105" s="66">
        <f>G12</f>
        <v>2017885.7</v>
      </c>
      <c r="H105" s="66">
        <f>H12</f>
        <v>1927815</v>
      </c>
      <c r="I105" s="66">
        <f>I12</f>
        <v>1936162</v>
      </c>
    </row>
    <row r="106" spans="1:9" s="5" customFormat="1" ht="15" hidden="1">
      <c r="A106" s="74" t="s">
        <v>11</v>
      </c>
      <c r="B106" s="89">
        <f aca="true" t="shared" si="11" ref="B106:B125">B105</f>
        <v>0</v>
      </c>
      <c r="C106" s="61" t="s">
        <v>32</v>
      </c>
      <c r="D106" s="61" t="s">
        <v>32</v>
      </c>
      <c r="E106" s="61" t="s">
        <v>33</v>
      </c>
      <c r="F106" s="61" t="s">
        <v>10</v>
      </c>
      <c r="G106" s="92">
        <v>0</v>
      </c>
      <c r="H106" s="80">
        <f>H107</f>
        <v>0</v>
      </c>
      <c r="I106" s="80">
        <f>I107</f>
        <v>0</v>
      </c>
    </row>
    <row r="107" spans="1:9" s="4" customFormat="1" ht="0.75" customHeight="1" hidden="1">
      <c r="A107" s="63" t="s">
        <v>70</v>
      </c>
      <c r="B107" s="89">
        <f t="shared" si="11"/>
        <v>0</v>
      </c>
      <c r="C107" s="62" t="s">
        <v>34</v>
      </c>
      <c r="D107" s="62" t="s">
        <v>4</v>
      </c>
      <c r="E107" s="62"/>
      <c r="F107" s="62" t="s">
        <v>6</v>
      </c>
      <c r="G107" s="80">
        <f aca="true" t="shared" si="12" ref="G107:I109">G108</f>
        <v>0</v>
      </c>
      <c r="H107" s="80">
        <f>H108</f>
        <v>0</v>
      </c>
      <c r="I107" s="80">
        <f>I108</f>
        <v>0</v>
      </c>
    </row>
    <row r="108" spans="1:9" s="26" customFormat="1" ht="12.75" hidden="1">
      <c r="A108" s="63" t="s">
        <v>71</v>
      </c>
      <c r="B108" s="89">
        <f t="shared" si="11"/>
        <v>0</v>
      </c>
      <c r="C108" s="62" t="s">
        <v>34</v>
      </c>
      <c r="D108" s="62" t="s">
        <v>2</v>
      </c>
      <c r="E108" s="62"/>
      <c r="F108" s="62" t="s">
        <v>6</v>
      </c>
      <c r="G108" s="80">
        <f t="shared" si="12"/>
        <v>0</v>
      </c>
      <c r="H108" s="92">
        <v>0</v>
      </c>
      <c r="I108" s="92">
        <v>0</v>
      </c>
    </row>
    <row r="109" spans="1:9" s="6" customFormat="1" ht="18" hidden="1">
      <c r="A109" s="63" t="s">
        <v>42</v>
      </c>
      <c r="B109" s="89">
        <f t="shared" si="11"/>
        <v>0</v>
      </c>
      <c r="C109" s="62" t="s">
        <v>34</v>
      </c>
      <c r="D109" s="62" t="s">
        <v>2</v>
      </c>
      <c r="E109" s="62"/>
      <c r="F109" s="62" t="s">
        <v>6</v>
      </c>
      <c r="G109" s="80">
        <f t="shared" si="12"/>
        <v>0</v>
      </c>
      <c r="H109" s="80" t="e">
        <f t="shared" si="12"/>
        <v>#REF!</v>
      </c>
      <c r="I109" s="80" t="e">
        <f t="shared" si="12"/>
        <v>#REF!</v>
      </c>
    </row>
    <row r="110" spans="1:9" s="7" customFormat="1" ht="84" customHeight="1" hidden="1">
      <c r="A110" s="63" t="s">
        <v>72</v>
      </c>
      <c r="B110" s="89">
        <f t="shared" si="11"/>
        <v>0</v>
      </c>
      <c r="C110" s="62" t="s">
        <v>34</v>
      </c>
      <c r="D110" s="62" t="s">
        <v>2</v>
      </c>
      <c r="E110" s="62" t="s">
        <v>105</v>
      </c>
      <c r="F110" s="62" t="s">
        <v>6</v>
      </c>
      <c r="G110" s="81">
        <f>G111</f>
        <v>0</v>
      </c>
      <c r="H110" s="80" t="e">
        <f>H112</f>
        <v>#REF!</v>
      </c>
      <c r="I110" s="80" t="e">
        <f>I112</f>
        <v>#REF!</v>
      </c>
    </row>
    <row r="111" spans="1:9" s="7" customFormat="1" ht="29.25" customHeight="1" hidden="1">
      <c r="A111" s="67" t="s">
        <v>89</v>
      </c>
      <c r="B111" s="89">
        <f t="shared" si="11"/>
        <v>0</v>
      </c>
      <c r="C111" s="62" t="s">
        <v>34</v>
      </c>
      <c r="D111" s="62" t="s">
        <v>2</v>
      </c>
      <c r="E111" s="62" t="s">
        <v>105</v>
      </c>
      <c r="F111" s="62" t="s">
        <v>4</v>
      </c>
      <c r="G111" s="81">
        <f>G112+G115</f>
        <v>0</v>
      </c>
      <c r="H111" s="80"/>
      <c r="I111" s="80"/>
    </row>
    <row r="112" spans="1:9" s="5" customFormat="1" ht="26.25" hidden="1">
      <c r="A112" s="67" t="s">
        <v>90</v>
      </c>
      <c r="B112" s="89">
        <f t="shared" si="11"/>
        <v>0</v>
      </c>
      <c r="C112" s="68" t="s">
        <v>34</v>
      </c>
      <c r="D112" s="68" t="s">
        <v>2</v>
      </c>
      <c r="E112" s="68" t="s">
        <v>102</v>
      </c>
      <c r="F112" s="68" t="s">
        <v>6</v>
      </c>
      <c r="G112" s="82">
        <f>G113</f>
        <v>0</v>
      </c>
      <c r="H112" s="80" t="e">
        <f>H114</f>
        <v>#REF!</v>
      </c>
      <c r="I112" s="80" t="e">
        <f>I114</f>
        <v>#REF!</v>
      </c>
    </row>
    <row r="113" spans="1:9" s="5" customFormat="1" ht="15" hidden="1">
      <c r="A113" s="74" t="s">
        <v>42</v>
      </c>
      <c r="B113" s="89">
        <f t="shared" si="11"/>
        <v>0</v>
      </c>
      <c r="C113" s="61" t="s">
        <v>34</v>
      </c>
      <c r="D113" s="61" t="s">
        <v>2</v>
      </c>
      <c r="E113" s="61" t="s">
        <v>102</v>
      </c>
      <c r="F113" s="61" t="s">
        <v>10</v>
      </c>
      <c r="G113" s="82">
        <f>G114</f>
        <v>0</v>
      </c>
      <c r="H113" s="80"/>
      <c r="I113" s="80"/>
    </row>
    <row r="114" spans="1:9" s="4" customFormat="1" ht="12.75" hidden="1">
      <c r="A114" s="74" t="s">
        <v>43</v>
      </c>
      <c r="B114" s="89">
        <f t="shared" si="11"/>
        <v>0</v>
      </c>
      <c r="C114" s="61" t="s">
        <v>34</v>
      </c>
      <c r="D114" s="61" t="s">
        <v>2</v>
      </c>
      <c r="E114" s="61" t="s">
        <v>102</v>
      </c>
      <c r="F114" s="61" t="s">
        <v>87</v>
      </c>
      <c r="G114" s="92"/>
      <c r="H114" s="81" t="e">
        <f>H115+#REF!+#REF!+H118+H120</f>
        <v>#REF!</v>
      </c>
      <c r="I114" s="81" t="e">
        <f>I115+#REF!+#REF!+I118+I120</f>
        <v>#REF!</v>
      </c>
    </row>
    <row r="115" spans="1:9" s="23" customFormat="1" ht="51" hidden="1">
      <c r="A115" s="67" t="s">
        <v>88</v>
      </c>
      <c r="B115" s="89">
        <f t="shared" si="11"/>
        <v>0</v>
      </c>
      <c r="C115" s="68" t="s">
        <v>34</v>
      </c>
      <c r="D115" s="68" t="s">
        <v>2</v>
      </c>
      <c r="E115" s="68" t="s">
        <v>103</v>
      </c>
      <c r="F115" s="68" t="s">
        <v>6</v>
      </c>
      <c r="G115" s="82">
        <f>G116</f>
        <v>0</v>
      </c>
      <c r="H115" s="82">
        <f>H117</f>
        <v>2488596</v>
      </c>
      <c r="I115" s="82">
        <f>I117</f>
        <v>2488596</v>
      </c>
    </row>
    <row r="116" spans="1:9" s="23" customFormat="1" ht="12.75" hidden="1">
      <c r="A116" s="74" t="s">
        <v>42</v>
      </c>
      <c r="B116" s="89">
        <f t="shared" si="11"/>
        <v>0</v>
      </c>
      <c r="C116" s="68" t="s">
        <v>34</v>
      </c>
      <c r="D116" s="68" t="s">
        <v>2</v>
      </c>
      <c r="E116" s="68" t="s">
        <v>103</v>
      </c>
      <c r="F116" s="68" t="s">
        <v>10</v>
      </c>
      <c r="G116" s="82">
        <f>G117</f>
        <v>0</v>
      </c>
      <c r="H116" s="82"/>
      <c r="I116" s="82"/>
    </row>
    <row r="117" spans="1:9" s="26" customFormat="1" ht="24.75" customHeight="1" hidden="1">
      <c r="A117" s="74" t="s">
        <v>43</v>
      </c>
      <c r="B117" s="89">
        <f t="shared" si="11"/>
        <v>0</v>
      </c>
      <c r="C117" s="61" t="s">
        <v>34</v>
      </c>
      <c r="D117" s="61" t="s">
        <v>2</v>
      </c>
      <c r="E117" s="61" t="s">
        <v>103</v>
      </c>
      <c r="F117" s="61" t="s">
        <v>87</v>
      </c>
      <c r="G117" s="93"/>
      <c r="H117" s="92">
        <v>2488596</v>
      </c>
      <c r="I117" s="92">
        <v>2488596</v>
      </c>
    </row>
    <row r="118" spans="1:9" s="23" customFormat="1" ht="13.5" customHeight="1" hidden="1">
      <c r="A118" s="63" t="s">
        <v>35</v>
      </c>
      <c r="B118" s="89">
        <f t="shared" si="11"/>
        <v>0</v>
      </c>
      <c r="C118" s="62" t="s">
        <v>76</v>
      </c>
      <c r="D118" s="62" t="s">
        <v>4</v>
      </c>
      <c r="E118" s="62" t="s">
        <v>5</v>
      </c>
      <c r="F118" s="62" t="s">
        <v>6</v>
      </c>
      <c r="G118" s="80">
        <f>G119</f>
        <v>0</v>
      </c>
      <c r="H118" s="82">
        <f>H119</f>
        <v>57000</v>
      </c>
      <c r="I118" s="82">
        <f>I119</f>
        <v>57000</v>
      </c>
    </row>
    <row r="119" spans="1:9" s="26" customFormat="1" ht="13.5" customHeight="1" hidden="1">
      <c r="A119" s="63" t="s">
        <v>77</v>
      </c>
      <c r="B119" s="89">
        <f t="shared" si="11"/>
        <v>0</v>
      </c>
      <c r="C119" s="62" t="s">
        <v>76</v>
      </c>
      <c r="D119" s="62" t="s">
        <v>13</v>
      </c>
      <c r="E119" s="94">
        <v>5210000</v>
      </c>
      <c r="F119" s="62" t="s">
        <v>6</v>
      </c>
      <c r="G119" s="80">
        <f>G120</f>
        <v>0</v>
      </c>
      <c r="H119" s="92">
        <v>57000</v>
      </c>
      <c r="I119" s="92">
        <v>57000</v>
      </c>
    </row>
    <row r="120" spans="1:9" s="23" customFormat="1" ht="13.5" customHeight="1" hidden="1">
      <c r="A120" s="63" t="s">
        <v>35</v>
      </c>
      <c r="B120" s="89">
        <f t="shared" si="11"/>
        <v>0</v>
      </c>
      <c r="C120" s="62" t="s">
        <v>74</v>
      </c>
      <c r="D120" s="62" t="s">
        <v>4</v>
      </c>
      <c r="E120" s="62" t="s">
        <v>5</v>
      </c>
      <c r="F120" s="62" t="s">
        <v>6</v>
      </c>
      <c r="G120" s="80">
        <f aca="true" t="shared" si="13" ref="G120:I124">G121</f>
        <v>0</v>
      </c>
      <c r="H120" s="83">
        <f>H121</f>
        <v>0</v>
      </c>
      <c r="I120" s="83">
        <f>I121</f>
        <v>0</v>
      </c>
    </row>
    <row r="121" spans="1:9" s="26" customFormat="1" ht="13.5" customHeight="1" hidden="1">
      <c r="A121" s="63" t="s">
        <v>69</v>
      </c>
      <c r="B121" s="89">
        <f t="shared" si="11"/>
        <v>0</v>
      </c>
      <c r="C121" s="62" t="s">
        <v>74</v>
      </c>
      <c r="D121" s="62" t="s">
        <v>34</v>
      </c>
      <c r="E121" s="62" t="s">
        <v>5</v>
      </c>
      <c r="F121" s="62" t="s">
        <v>6</v>
      </c>
      <c r="G121" s="81">
        <f t="shared" si="13"/>
        <v>0</v>
      </c>
      <c r="H121" s="92"/>
      <c r="I121" s="92"/>
    </row>
    <row r="122" spans="1:9" s="6" customFormat="1" ht="26.25" hidden="1">
      <c r="A122" s="63" t="s">
        <v>75</v>
      </c>
      <c r="B122" s="89">
        <f t="shared" si="11"/>
        <v>0</v>
      </c>
      <c r="C122" s="62" t="s">
        <v>76</v>
      </c>
      <c r="D122" s="62" t="s">
        <v>13</v>
      </c>
      <c r="E122" s="62" t="s">
        <v>36</v>
      </c>
      <c r="F122" s="62" t="s">
        <v>6</v>
      </c>
      <c r="G122" s="81">
        <f t="shared" si="13"/>
        <v>0</v>
      </c>
      <c r="H122" s="80">
        <f t="shared" si="13"/>
        <v>0</v>
      </c>
      <c r="I122" s="80">
        <f t="shared" si="13"/>
        <v>0</v>
      </c>
    </row>
    <row r="123" spans="1:9" s="7" customFormat="1" ht="27.75" customHeight="1" hidden="1">
      <c r="A123" s="63" t="s">
        <v>38</v>
      </c>
      <c r="B123" s="89">
        <f t="shared" si="11"/>
        <v>0</v>
      </c>
      <c r="C123" s="62" t="s">
        <v>76</v>
      </c>
      <c r="D123" s="62" t="s">
        <v>13</v>
      </c>
      <c r="E123" s="62" t="s">
        <v>37</v>
      </c>
      <c r="F123" s="62" t="s">
        <v>6</v>
      </c>
      <c r="G123" s="81">
        <f t="shared" si="13"/>
        <v>0</v>
      </c>
      <c r="H123" s="81">
        <f t="shared" si="13"/>
        <v>0</v>
      </c>
      <c r="I123" s="81">
        <f t="shared" si="13"/>
        <v>0</v>
      </c>
    </row>
    <row r="124" spans="1:9" s="5" customFormat="1" ht="15" hidden="1">
      <c r="A124" s="74" t="s">
        <v>11</v>
      </c>
      <c r="B124" s="89">
        <f t="shared" si="11"/>
        <v>0</v>
      </c>
      <c r="C124" s="61" t="s">
        <v>76</v>
      </c>
      <c r="D124" s="61" t="s">
        <v>13</v>
      </c>
      <c r="E124" s="61" t="s">
        <v>37</v>
      </c>
      <c r="F124" s="61" t="s">
        <v>10</v>
      </c>
      <c r="G124" s="92"/>
      <c r="H124" s="81">
        <f t="shared" si="13"/>
        <v>0</v>
      </c>
      <c r="I124" s="81">
        <f t="shared" si="13"/>
        <v>0</v>
      </c>
    </row>
    <row r="125" spans="1:9" s="4" customFormat="1" ht="12.75" hidden="1">
      <c r="A125" s="63" t="s">
        <v>73</v>
      </c>
      <c r="B125" s="89">
        <f t="shared" si="11"/>
        <v>0</v>
      </c>
      <c r="C125" s="62" t="s">
        <v>2</v>
      </c>
      <c r="D125" s="62" t="s">
        <v>4</v>
      </c>
      <c r="E125" s="62"/>
      <c r="F125" s="62"/>
      <c r="G125" s="80">
        <f aca="true" t="shared" si="14" ref="G125:I126">G126</f>
        <v>0</v>
      </c>
      <c r="H125" s="80">
        <f t="shared" si="14"/>
        <v>0</v>
      </c>
      <c r="I125" s="80">
        <f t="shared" si="14"/>
        <v>0</v>
      </c>
    </row>
    <row r="126" spans="1:9" s="26" customFormat="1" ht="12.75" hidden="1">
      <c r="A126" s="63" t="s">
        <v>58</v>
      </c>
      <c r="B126" s="89">
        <f>B125</f>
        <v>0</v>
      </c>
      <c r="C126" s="62" t="s">
        <v>2</v>
      </c>
      <c r="D126" s="62" t="s">
        <v>68</v>
      </c>
      <c r="E126" s="62"/>
      <c r="F126" s="62"/>
      <c r="G126" s="80">
        <f t="shared" si="14"/>
        <v>0</v>
      </c>
      <c r="H126" s="80">
        <f t="shared" si="14"/>
        <v>0</v>
      </c>
      <c r="I126" s="80">
        <f t="shared" si="14"/>
        <v>0</v>
      </c>
    </row>
    <row r="127" spans="1:9" s="7" customFormat="1" ht="15" customHeight="1" hidden="1">
      <c r="A127" s="74" t="s">
        <v>58</v>
      </c>
      <c r="B127" s="89">
        <v>957</v>
      </c>
      <c r="C127" s="61" t="s">
        <v>2</v>
      </c>
      <c r="D127" s="61" t="s">
        <v>68</v>
      </c>
      <c r="E127" s="61" t="s">
        <v>128</v>
      </c>
      <c r="F127" s="61"/>
      <c r="G127" s="92">
        <v>0</v>
      </c>
      <c r="H127" s="92">
        <f>H128</f>
        <v>0</v>
      </c>
      <c r="I127" s="92">
        <f>I128</f>
        <v>0</v>
      </c>
    </row>
    <row r="128" spans="1:9" s="5" customFormat="1" ht="15" hidden="1">
      <c r="A128" s="74" t="s">
        <v>58</v>
      </c>
      <c r="B128" s="89">
        <f>B127</f>
        <v>957</v>
      </c>
      <c r="C128" s="61" t="s">
        <v>2</v>
      </c>
      <c r="D128" s="61" t="s">
        <v>68</v>
      </c>
      <c r="E128" s="61" t="s">
        <v>128</v>
      </c>
      <c r="F128" s="61" t="s">
        <v>129</v>
      </c>
      <c r="G128" s="92">
        <v>0</v>
      </c>
      <c r="H128" s="92">
        <v>0</v>
      </c>
      <c r="I128" s="92">
        <v>0</v>
      </c>
    </row>
    <row r="129" spans="1:9" s="26" customFormat="1" ht="13.5" customHeight="1">
      <c r="A129" s="2"/>
      <c r="B129" s="27"/>
      <c r="C129" s="3"/>
      <c r="D129" s="3"/>
      <c r="E129" s="3"/>
      <c r="F129" s="3"/>
      <c r="G129" s="58"/>
      <c r="H129" s="59"/>
      <c r="I129" s="59"/>
    </row>
    <row r="130" spans="1:9" ht="12.75">
      <c r="A130" s="52"/>
      <c r="G130" s="58"/>
      <c r="H130" s="58"/>
      <c r="I130" s="58"/>
    </row>
  </sheetData>
  <sheetProtection formatColumns="0" formatRows="0" autoFilter="0"/>
  <autoFilter ref="B11:I121"/>
  <mergeCells count="18">
    <mergeCell ref="A105:F105"/>
    <mergeCell ref="G9:I9"/>
    <mergeCell ref="A6:I6"/>
    <mergeCell ref="A7:I7"/>
    <mergeCell ref="E1:I1"/>
    <mergeCell ref="D2:I2"/>
    <mergeCell ref="C3:I3"/>
    <mergeCell ref="A5:I5"/>
    <mergeCell ref="A8:I8"/>
    <mergeCell ref="I10:I11"/>
    <mergeCell ref="G10:G11"/>
    <mergeCell ref="H10:H11"/>
    <mergeCell ref="E10:E11"/>
    <mergeCell ref="A10:A11"/>
    <mergeCell ref="B10:B11"/>
    <mergeCell ref="C10:C11"/>
    <mergeCell ref="D10:D11"/>
    <mergeCell ref="F10:F11"/>
  </mergeCells>
  <printOptions/>
  <pageMargins left="0.5905511811023623" right="0" top="0.1968503937007874" bottom="0.1968503937007874" header="0.5118110236220472" footer="0.5118110236220472"/>
  <pageSetup fitToHeight="2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0"/>
  <sheetViews>
    <sheetView zoomScalePageLayoutView="0" workbookViewId="0" topLeftCell="A1">
      <selection activeCell="E102" sqref="E102"/>
    </sheetView>
  </sheetViews>
  <sheetFormatPr defaultColWidth="9.00390625" defaultRowHeight="12.75"/>
  <cols>
    <col min="1" max="1" width="63.25390625" style="2" customWidth="1"/>
    <col min="2" max="2" width="4.625" style="3" customWidth="1"/>
    <col min="3" max="3" width="4.75390625" style="3" customWidth="1"/>
    <col min="4" max="4" width="12.25390625" style="3" bestFit="1" customWidth="1"/>
    <col min="5" max="5" width="5.25390625" style="3" customWidth="1"/>
    <col min="6" max="6" width="13.625" style="1" customWidth="1"/>
    <col min="7" max="7" width="13.875" style="1" customWidth="1"/>
    <col min="8" max="8" width="15.75390625" style="1" customWidth="1"/>
  </cols>
  <sheetData>
    <row r="1" spans="1:8" ht="12.75">
      <c r="A1" s="28"/>
      <c r="B1" s="30"/>
      <c r="C1" s="30"/>
      <c r="D1" s="106" t="s">
        <v>137</v>
      </c>
      <c r="E1" s="106"/>
      <c r="F1" s="106"/>
      <c r="G1" s="106"/>
      <c r="H1" s="106"/>
    </row>
    <row r="2" spans="1:8" ht="12.75">
      <c r="A2" s="28"/>
      <c r="B2" s="30"/>
      <c r="C2" s="106" t="s">
        <v>121</v>
      </c>
      <c r="D2" s="106"/>
      <c r="E2" s="106"/>
      <c r="F2" s="106"/>
      <c r="G2" s="106"/>
      <c r="H2" s="106"/>
    </row>
    <row r="3" spans="1:8" ht="11.25" customHeight="1">
      <c r="A3" s="28"/>
      <c r="B3" s="106" t="s">
        <v>139</v>
      </c>
      <c r="C3" s="106"/>
      <c r="D3" s="106"/>
      <c r="E3" s="106"/>
      <c r="F3" s="106"/>
      <c r="G3" s="106"/>
      <c r="H3" s="106"/>
    </row>
    <row r="4" spans="1:7" ht="12.75" hidden="1">
      <c r="A4" s="28"/>
      <c r="B4" s="30"/>
      <c r="C4" s="30"/>
      <c r="D4" s="30"/>
      <c r="E4" s="32"/>
      <c r="F4" s="32"/>
      <c r="G4" s="31"/>
    </row>
    <row r="5" spans="1:8" ht="14.25" customHeight="1">
      <c r="A5" s="105" t="s">
        <v>131</v>
      </c>
      <c r="B5" s="105"/>
      <c r="C5" s="105"/>
      <c r="D5" s="105"/>
      <c r="E5" s="105"/>
      <c r="F5" s="105"/>
      <c r="G5" s="105"/>
      <c r="H5" s="105"/>
    </row>
    <row r="6" spans="1:8" ht="14.25" customHeight="1">
      <c r="A6" s="105" t="s">
        <v>130</v>
      </c>
      <c r="B6" s="105"/>
      <c r="C6" s="105"/>
      <c r="D6" s="105"/>
      <c r="E6" s="105"/>
      <c r="F6" s="105"/>
      <c r="G6" s="105"/>
      <c r="H6" s="105"/>
    </row>
    <row r="7" spans="1:8" ht="14.25" customHeight="1">
      <c r="A7" s="105" t="s">
        <v>138</v>
      </c>
      <c r="B7" s="105"/>
      <c r="C7" s="105"/>
      <c r="D7" s="105"/>
      <c r="E7" s="105"/>
      <c r="F7" s="105"/>
      <c r="G7" s="105"/>
      <c r="H7" s="105"/>
    </row>
    <row r="8" spans="1:8" ht="41.25" customHeight="1">
      <c r="A8" s="107" t="s">
        <v>154</v>
      </c>
      <c r="B8" s="107"/>
      <c r="C8" s="107"/>
      <c r="D8" s="107"/>
      <c r="E8" s="107"/>
      <c r="F8" s="107"/>
      <c r="G8" s="107"/>
      <c r="H8" s="107"/>
    </row>
    <row r="9" spans="1:8" ht="15.75" customHeight="1">
      <c r="A9" s="37"/>
      <c r="B9" s="37"/>
      <c r="C9" s="37"/>
      <c r="D9" s="37"/>
      <c r="E9" s="37"/>
      <c r="F9" s="104" t="s">
        <v>67</v>
      </c>
      <c r="G9" s="104"/>
      <c r="H9" s="104"/>
    </row>
    <row r="10" spans="1:8" ht="12.75">
      <c r="A10" s="98" t="s">
        <v>160</v>
      </c>
      <c r="B10" s="97" t="s">
        <v>0</v>
      </c>
      <c r="C10" s="97" t="s">
        <v>53</v>
      </c>
      <c r="D10" s="97" t="s">
        <v>52</v>
      </c>
      <c r="E10" s="97" t="s">
        <v>1</v>
      </c>
      <c r="F10" s="95" t="s">
        <v>155</v>
      </c>
      <c r="G10" s="95" t="s">
        <v>156</v>
      </c>
      <c r="H10" s="95" t="s">
        <v>157</v>
      </c>
    </row>
    <row r="11" spans="1:8" ht="12.75">
      <c r="A11" s="99"/>
      <c r="B11" s="97"/>
      <c r="C11" s="97"/>
      <c r="D11" s="97"/>
      <c r="E11" s="97"/>
      <c r="F11" s="96"/>
      <c r="G11" s="96"/>
      <c r="H11" s="96"/>
    </row>
    <row r="12" spans="1:8" s="6" customFormat="1" ht="18" hidden="1">
      <c r="A12" s="34" t="s">
        <v>120</v>
      </c>
      <c r="B12" s="35" t="s">
        <v>4</v>
      </c>
      <c r="C12" s="36" t="s">
        <v>4</v>
      </c>
      <c r="D12" s="36" t="s">
        <v>5</v>
      </c>
      <c r="E12" s="36" t="s">
        <v>6</v>
      </c>
      <c r="F12" s="60">
        <f>F13+F44+F53+F74+F102+F120+F107+F59</f>
        <v>2017885.7</v>
      </c>
      <c r="G12" s="60">
        <f>G13+G44+G53+G74+G125</f>
        <v>1927815</v>
      </c>
      <c r="H12" s="60">
        <f>H13+H44+H53+H74+H125</f>
        <v>1936162</v>
      </c>
    </row>
    <row r="13" spans="1:8" s="6" customFormat="1" ht="18">
      <c r="A13" s="63" t="s">
        <v>7</v>
      </c>
      <c r="B13" s="62" t="s">
        <v>2</v>
      </c>
      <c r="C13" s="62"/>
      <c r="D13" s="62"/>
      <c r="E13" s="62"/>
      <c r="F13" s="66">
        <f>F14+F18+F19+F39</f>
        <v>1768373</v>
      </c>
      <c r="G13" s="66">
        <f>G14+G18+G19+G43</f>
        <v>1748687</v>
      </c>
      <c r="H13" s="66">
        <f>H14+H18+H19+H39</f>
        <v>1773799</v>
      </c>
    </row>
    <row r="14" spans="1:8" s="6" customFormat="1" ht="39">
      <c r="A14" s="63" t="s">
        <v>8</v>
      </c>
      <c r="B14" s="62" t="s">
        <v>2</v>
      </c>
      <c r="C14" s="62" t="s">
        <v>3</v>
      </c>
      <c r="D14" s="62"/>
      <c r="E14" s="62"/>
      <c r="F14" s="71">
        <f aca="true" t="shared" si="0" ref="F14:H16">F15</f>
        <v>545266</v>
      </c>
      <c r="G14" s="71">
        <f t="shared" si="0"/>
        <v>573363</v>
      </c>
      <c r="H14" s="71">
        <f t="shared" si="0"/>
        <v>596936</v>
      </c>
    </row>
    <row r="15" spans="1:8" s="6" customFormat="1" ht="39">
      <c r="A15" s="63" t="s">
        <v>122</v>
      </c>
      <c r="B15" s="62" t="s">
        <v>2</v>
      </c>
      <c r="C15" s="62" t="s">
        <v>3</v>
      </c>
      <c r="D15" s="62" t="s">
        <v>144</v>
      </c>
      <c r="E15" s="62"/>
      <c r="F15" s="73">
        <f t="shared" si="0"/>
        <v>545266</v>
      </c>
      <c r="G15" s="73">
        <f t="shared" si="0"/>
        <v>573363</v>
      </c>
      <c r="H15" s="73">
        <f t="shared" si="0"/>
        <v>596936</v>
      </c>
    </row>
    <row r="16" spans="1:8" s="6" customFormat="1" ht="51.75">
      <c r="A16" s="74" t="s">
        <v>111</v>
      </c>
      <c r="B16" s="61" t="s">
        <v>2</v>
      </c>
      <c r="C16" s="61" t="s">
        <v>3</v>
      </c>
      <c r="D16" s="61" t="s">
        <v>144</v>
      </c>
      <c r="E16" s="61" t="s">
        <v>78</v>
      </c>
      <c r="F16" s="73">
        <f t="shared" si="0"/>
        <v>545266</v>
      </c>
      <c r="G16" s="73">
        <f t="shared" si="0"/>
        <v>573363</v>
      </c>
      <c r="H16" s="73">
        <f t="shared" si="0"/>
        <v>596936</v>
      </c>
    </row>
    <row r="17" spans="1:8" s="6" customFormat="1" ht="26.25">
      <c r="A17" s="74" t="s">
        <v>110</v>
      </c>
      <c r="B17" s="61" t="s">
        <v>2</v>
      </c>
      <c r="C17" s="61" t="s">
        <v>3</v>
      </c>
      <c r="D17" s="61" t="s">
        <v>144</v>
      </c>
      <c r="E17" s="61" t="s">
        <v>106</v>
      </c>
      <c r="F17" s="73">
        <f>в!G17</f>
        <v>545266</v>
      </c>
      <c r="G17" s="73">
        <f>в!H17</f>
        <v>573363</v>
      </c>
      <c r="H17" s="73">
        <f>в!I17</f>
        <v>596936</v>
      </c>
    </row>
    <row r="18" spans="1:8" s="7" customFormat="1" ht="38.25" hidden="1">
      <c r="A18" s="63" t="s">
        <v>8</v>
      </c>
      <c r="B18" s="62" t="s">
        <v>2</v>
      </c>
      <c r="C18" s="62" t="s">
        <v>3</v>
      </c>
      <c r="D18" s="62"/>
      <c r="E18" s="62" t="s">
        <v>6</v>
      </c>
      <c r="F18" s="71"/>
      <c r="G18" s="71"/>
      <c r="H18" s="71"/>
    </row>
    <row r="19" spans="1:8" s="4" customFormat="1" ht="25.5">
      <c r="A19" s="63" t="s">
        <v>115</v>
      </c>
      <c r="B19" s="62" t="s">
        <v>2</v>
      </c>
      <c r="C19" s="62" t="s">
        <v>3</v>
      </c>
      <c r="D19" s="62" t="s">
        <v>145</v>
      </c>
      <c r="E19" s="62" t="s">
        <v>4</v>
      </c>
      <c r="F19" s="64">
        <f>F20+F22+F36</f>
        <v>1223107</v>
      </c>
      <c r="G19" s="64">
        <f>G20+G22+G36</f>
        <v>1130132</v>
      </c>
      <c r="H19" s="64">
        <f>H20+H22+H36</f>
        <v>1086273</v>
      </c>
    </row>
    <row r="20" spans="1:8" s="4" customFormat="1" ht="51">
      <c r="A20" s="74" t="s">
        <v>109</v>
      </c>
      <c r="B20" s="61" t="s">
        <v>2</v>
      </c>
      <c r="C20" s="61" t="s">
        <v>3</v>
      </c>
      <c r="D20" s="61" t="s">
        <v>145</v>
      </c>
      <c r="E20" s="61" t="s">
        <v>78</v>
      </c>
      <c r="F20" s="64">
        <f>F21</f>
        <v>956607</v>
      </c>
      <c r="G20" s="64">
        <f>G21</f>
        <v>1033132</v>
      </c>
      <c r="H20" s="64">
        <f>H21</f>
        <v>1036273</v>
      </c>
    </row>
    <row r="21" spans="1:8" s="4" customFormat="1" ht="25.5">
      <c r="A21" s="74" t="s">
        <v>110</v>
      </c>
      <c r="B21" s="61" t="s">
        <v>2</v>
      </c>
      <c r="C21" s="61" t="s">
        <v>3</v>
      </c>
      <c r="D21" s="61" t="s">
        <v>145</v>
      </c>
      <c r="E21" s="61" t="s">
        <v>106</v>
      </c>
      <c r="F21" s="65">
        <f>в!G21</f>
        <v>956607</v>
      </c>
      <c r="G21" s="65">
        <f>в!H21</f>
        <v>1033132</v>
      </c>
      <c r="H21" s="65">
        <f>в!I21</f>
        <v>1036273</v>
      </c>
    </row>
    <row r="22" spans="1:8" s="4" customFormat="1" ht="25.5">
      <c r="A22" s="74" t="s">
        <v>116</v>
      </c>
      <c r="B22" s="61" t="s">
        <v>2</v>
      </c>
      <c r="C22" s="61" t="s">
        <v>3</v>
      </c>
      <c r="D22" s="61" t="s">
        <v>145</v>
      </c>
      <c r="E22" s="61" t="s">
        <v>80</v>
      </c>
      <c r="F22" s="64">
        <f>F23</f>
        <v>257000</v>
      </c>
      <c r="G22" s="64">
        <f>G23</f>
        <v>90000</v>
      </c>
      <c r="H22" s="64">
        <f>H23</f>
        <v>43000</v>
      </c>
    </row>
    <row r="23" spans="1:8" s="26" customFormat="1" ht="25.5">
      <c r="A23" s="74" t="s">
        <v>113</v>
      </c>
      <c r="B23" s="61" t="s">
        <v>2</v>
      </c>
      <c r="C23" s="61" t="s">
        <v>3</v>
      </c>
      <c r="D23" s="61" t="s">
        <v>145</v>
      </c>
      <c r="E23" s="61" t="s">
        <v>81</v>
      </c>
      <c r="F23" s="75">
        <f>в!G23</f>
        <v>257000</v>
      </c>
      <c r="G23" s="75">
        <f>в!H23</f>
        <v>90000</v>
      </c>
      <c r="H23" s="75">
        <f>в!I23</f>
        <v>43000</v>
      </c>
    </row>
    <row r="24" spans="1:8" s="26" customFormat="1" ht="24" customHeight="1" hidden="1">
      <c r="A24" s="74" t="s">
        <v>44</v>
      </c>
      <c r="B24" s="61" t="s">
        <v>2</v>
      </c>
      <c r="C24" s="61" t="s">
        <v>3</v>
      </c>
      <c r="D24" s="61" t="s">
        <v>9</v>
      </c>
      <c r="E24" s="61" t="s">
        <v>45</v>
      </c>
      <c r="F24" s="75"/>
      <c r="G24" s="76"/>
      <c r="H24" s="76"/>
    </row>
    <row r="25" spans="1:8" s="4" customFormat="1" ht="38.25" hidden="1">
      <c r="A25" s="63" t="s">
        <v>47</v>
      </c>
      <c r="B25" s="62" t="s">
        <v>2</v>
      </c>
      <c r="C25" s="62" t="s">
        <v>3</v>
      </c>
      <c r="D25" s="62" t="s">
        <v>46</v>
      </c>
      <c r="E25" s="62" t="s">
        <v>6</v>
      </c>
      <c r="F25" s="64">
        <f aca="true" t="shared" si="1" ref="F25:H29">F26</f>
        <v>0</v>
      </c>
      <c r="G25" s="66">
        <f>G26</f>
        <v>263631</v>
      </c>
      <c r="H25" s="66">
        <f>H26</f>
        <v>263631</v>
      </c>
    </row>
    <row r="26" spans="1:8" s="26" customFormat="1" ht="32.25" customHeight="1" hidden="1">
      <c r="A26" s="63" t="s">
        <v>49</v>
      </c>
      <c r="B26" s="62" t="s">
        <v>2</v>
      </c>
      <c r="C26" s="62" t="s">
        <v>3</v>
      </c>
      <c r="D26" s="62" t="s">
        <v>48</v>
      </c>
      <c r="E26" s="62" t="s">
        <v>6</v>
      </c>
      <c r="F26" s="64">
        <f t="shared" si="1"/>
        <v>0</v>
      </c>
      <c r="G26" s="76">
        <v>263631</v>
      </c>
      <c r="H26" s="76">
        <v>263631</v>
      </c>
    </row>
    <row r="27" spans="1:8" s="5" customFormat="1" ht="45" customHeight="1" hidden="1">
      <c r="A27" s="67" t="s">
        <v>50</v>
      </c>
      <c r="B27" s="68" t="s">
        <v>2</v>
      </c>
      <c r="C27" s="68" t="s">
        <v>3</v>
      </c>
      <c r="D27" s="68" t="s">
        <v>51</v>
      </c>
      <c r="E27" s="68" t="s">
        <v>6</v>
      </c>
      <c r="F27" s="65">
        <f t="shared" si="1"/>
        <v>0</v>
      </c>
      <c r="G27" s="66">
        <f t="shared" si="1"/>
        <v>0</v>
      </c>
      <c r="H27" s="66">
        <f t="shared" si="1"/>
        <v>0</v>
      </c>
    </row>
    <row r="28" spans="1:8" s="4" customFormat="1" ht="38.25" customHeight="1" hidden="1">
      <c r="A28" s="74" t="s">
        <v>11</v>
      </c>
      <c r="B28" s="61" t="s">
        <v>2</v>
      </c>
      <c r="C28" s="61" t="s">
        <v>3</v>
      </c>
      <c r="D28" s="61" t="s">
        <v>51</v>
      </c>
      <c r="E28" s="61" t="s">
        <v>10</v>
      </c>
      <c r="F28" s="75"/>
      <c r="G28" s="66">
        <f t="shared" si="1"/>
        <v>0</v>
      </c>
      <c r="H28" s="66">
        <f t="shared" si="1"/>
        <v>0</v>
      </c>
    </row>
    <row r="29" spans="1:8" s="23" customFormat="1" ht="12.75" customHeight="1" hidden="1">
      <c r="A29" s="63" t="s">
        <v>55</v>
      </c>
      <c r="B29" s="62" t="s">
        <v>2</v>
      </c>
      <c r="C29" s="62" t="s">
        <v>68</v>
      </c>
      <c r="D29" s="62" t="s">
        <v>5</v>
      </c>
      <c r="E29" s="62" t="s">
        <v>6</v>
      </c>
      <c r="F29" s="64">
        <f>F30+F34</f>
        <v>0</v>
      </c>
      <c r="G29" s="69">
        <f t="shared" si="1"/>
        <v>0</v>
      </c>
      <c r="H29" s="69">
        <f t="shared" si="1"/>
        <v>0</v>
      </c>
    </row>
    <row r="30" spans="1:8" s="26" customFormat="1" ht="12" customHeight="1" hidden="1">
      <c r="A30" s="63" t="s">
        <v>47</v>
      </c>
      <c r="B30" s="62" t="s">
        <v>2</v>
      </c>
      <c r="C30" s="62" t="s">
        <v>54</v>
      </c>
      <c r="D30" s="62" t="s">
        <v>46</v>
      </c>
      <c r="E30" s="62" t="s">
        <v>6</v>
      </c>
      <c r="F30" s="64">
        <f aca="true" t="shared" si="2" ref="F30:H34">F31</f>
        <v>0</v>
      </c>
      <c r="G30" s="76"/>
      <c r="H30" s="76"/>
    </row>
    <row r="31" spans="1:8" s="7" customFormat="1" ht="15.75" customHeight="1" hidden="1">
      <c r="A31" s="63" t="s">
        <v>49</v>
      </c>
      <c r="B31" s="62" t="s">
        <v>2</v>
      </c>
      <c r="C31" s="62" t="s">
        <v>54</v>
      </c>
      <c r="D31" s="62" t="s">
        <v>56</v>
      </c>
      <c r="E31" s="62" t="s">
        <v>6</v>
      </c>
      <c r="F31" s="64">
        <f t="shared" si="2"/>
        <v>0</v>
      </c>
      <c r="G31" s="66">
        <f>G32+G44</f>
        <v>120128</v>
      </c>
      <c r="H31" s="66">
        <f>H32+H44</f>
        <v>124363</v>
      </c>
    </row>
    <row r="32" spans="1:8" s="5" customFormat="1" ht="45" customHeight="1" hidden="1">
      <c r="A32" s="67" t="s">
        <v>66</v>
      </c>
      <c r="B32" s="68" t="s">
        <v>2</v>
      </c>
      <c r="C32" s="68" t="s">
        <v>54</v>
      </c>
      <c r="D32" s="68" t="s">
        <v>57</v>
      </c>
      <c r="E32" s="68" t="s">
        <v>6</v>
      </c>
      <c r="F32" s="65">
        <f t="shared" si="2"/>
        <v>0</v>
      </c>
      <c r="G32" s="66">
        <f t="shared" si="2"/>
        <v>0</v>
      </c>
      <c r="H32" s="66">
        <f t="shared" si="2"/>
        <v>0</v>
      </c>
    </row>
    <row r="33" spans="1:8" s="4" customFormat="1" ht="38.25" customHeight="1" hidden="1">
      <c r="A33" s="74" t="s">
        <v>11</v>
      </c>
      <c r="B33" s="61" t="s">
        <v>2</v>
      </c>
      <c r="C33" s="61" t="s">
        <v>54</v>
      </c>
      <c r="D33" s="61" t="s">
        <v>57</v>
      </c>
      <c r="E33" s="61" t="s">
        <v>10</v>
      </c>
      <c r="F33" s="75"/>
      <c r="G33" s="66">
        <f t="shared" si="2"/>
        <v>0</v>
      </c>
      <c r="H33" s="66">
        <f t="shared" si="2"/>
        <v>0</v>
      </c>
    </row>
    <row r="34" spans="1:8" s="23" customFormat="1" ht="38.25" customHeight="1" hidden="1">
      <c r="A34" s="63"/>
      <c r="B34" s="62"/>
      <c r="C34" s="62"/>
      <c r="D34" s="62"/>
      <c r="E34" s="62"/>
      <c r="F34" s="64"/>
      <c r="G34" s="69">
        <f t="shared" si="2"/>
        <v>0</v>
      </c>
      <c r="H34" s="69">
        <f t="shared" si="2"/>
        <v>0</v>
      </c>
    </row>
    <row r="35" spans="1:8" s="26" customFormat="1" ht="12" customHeight="1" hidden="1">
      <c r="A35" s="74"/>
      <c r="B35" s="61"/>
      <c r="C35" s="61"/>
      <c r="D35" s="61"/>
      <c r="E35" s="61"/>
      <c r="F35" s="75"/>
      <c r="G35" s="76"/>
      <c r="H35" s="76"/>
    </row>
    <row r="36" spans="1:8" s="26" customFormat="1" ht="13.5" customHeight="1">
      <c r="A36" s="74" t="s">
        <v>83</v>
      </c>
      <c r="B36" s="61" t="s">
        <v>2</v>
      </c>
      <c r="C36" s="61" t="s">
        <v>3</v>
      </c>
      <c r="D36" s="61" t="s">
        <v>145</v>
      </c>
      <c r="E36" s="61" t="s">
        <v>84</v>
      </c>
      <c r="F36" s="75">
        <f>F37+F38</f>
        <v>9500</v>
      </c>
      <c r="G36" s="75">
        <f>G37+G38</f>
        <v>7000</v>
      </c>
      <c r="H36" s="75">
        <f>H37+H38</f>
        <v>7000</v>
      </c>
    </row>
    <row r="37" spans="1:8" s="26" customFormat="1" ht="0.75" customHeight="1" hidden="1">
      <c r="A37" s="74" t="s">
        <v>85</v>
      </c>
      <c r="B37" s="61" t="s">
        <v>2</v>
      </c>
      <c r="C37" s="61" t="s">
        <v>3</v>
      </c>
      <c r="D37" s="61" t="s">
        <v>104</v>
      </c>
      <c r="E37" s="61" t="s">
        <v>107</v>
      </c>
      <c r="F37" s="75">
        <v>0</v>
      </c>
      <c r="G37" s="76"/>
      <c r="H37" s="76"/>
    </row>
    <row r="38" spans="1:8" s="26" customFormat="1" ht="12" customHeight="1">
      <c r="A38" s="74" t="s">
        <v>108</v>
      </c>
      <c r="B38" s="61" t="s">
        <v>2</v>
      </c>
      <c r="C38" s="61" t="s">
        <v>3</v>
      </c>
      <c r="D38" s="61" t="s">
        <v>145</v>
      </c>
      <c r="E38" s="61" t="s">
        <v>107</v>
      </c>
      <c r="F38" s="75">
        <f>в!G38</f>
        <v>9500</v>
      </c>
      <c r="G38" s="75">
        <f>в!H38</f>
        <v>7000</v>
      </c>
      <c r="H38" s="75">
        <f>в!I38</f>
        <v>7000</v>
      </c>
    </row>
    <row r="39" spans="1:8" s="26" customFormat="1" ht="15" customHeight="1" hidden="1">
      <c r="A39" s="63" t="s">
        <v>73</v>
      </c>
      <c r="B39" s="62" t="s">
        <v>2</v>
      </c>
      <c r="C39" s="62" t="s">
        <v>4</v>
      </c>
      <c r="D39" s="62"/>
      <c r="E39" s="62"/>
      <c r="F39" s="66">
        <f aca="true" t="shared" si="3" ref="F39:H40">F40</f>
        <v>0</v>
      </c>
      <c r="G39" s="66">
        <f t="shared" si="3"/>
        <v>45192</v>
      </c>
      <c r="H39" s="66">
        <f t="shared" si="3"/>
        <v>90590</v>
      </c>
    </row>
    <row r="40" spans="1:8" s="26" customFormat="1" ht="17.25" customHeight="1">
      <c r="A40" s="63" t="s">
        <v>55</v>
      </c>
      <c r="B40" s="62" t="s">
        <v>2</v>
      </c>
      <c r="C40" s="62" t="s">
        <v>68</v>
      </c>
      <c r="D40" s="62"/>
      <c r="E40" s="62"/>
      <c r="F40" s="66">
        <f t="shared" si="3"/>
        <v>0</v>
      </c>
      <c r="G40" s="66">
        <f t="shared" si="3"/>
        <v>45192</v>
      </c>
      <c r="H40" s="66">
        <f t="shared" si="3"/>
        <v>90590</v>
      </c>
    </row>
    <row r="41" spans="1:8" s="26" customFormat="1" ht="12" customHeight="1">
      <c r="A41" s="74" t="s">
        <v>58</v>
      </c>
      <c r="B41" s="61" t="s">
        <v>2</v>
      </c>
      <c r="C41" s="61" t="s">
        <v>68</v>
      </c>
      <c r="D41" s="61" t="s">
        <v>127</v>
      </c>
      <c r="E41" s="61"/>
      <c r="F41" s="76">
        <v>0</v>
      </c>
      <c r="G41" s="69">
        <f>G43</f>
        <v>45192</v>
      </c>
      <c r="H41" s="69">
        <f>H43</f>
        <v>90590</v>
      </c>
    </row>
    <row r="42" spans="1:8" s="26" customFormat="1" ht="12" customHeight="1">
      <c r="A42" s="74" t="s">
        <v>83</v>
      </c>
      <c r="B42" s="61" t="s">
        <v>2</v>
      </c>
      <c r="C42" s="61" t="s">
        <v>68</v>
      </c>
      <c r="D42" s="61" t="s">
        <v>127</v>
      </c>
      <c r="E42" s="61" t="s">
        <v>84</v>
      </c>
      <c r="F42" s="76">
        <v>0</v>
      </c>
      <c r="G42" s="69">
        <f>G43</f>
        <v>45192</v>
      </c>
      <c r="H42" s="69">
        <f>H43</f>
        <v>90590</v>
      </c>
    </row>
    <row r="43" spans="1:8" s="26" customFormat="1" ht="12" customHeight="1">
      <c r="A43" s="74" t="s">
        <v>134</v>
      </c>
      <c r="B43" s="61" t="s">
        <v>2</v>
      </c>
      <c r="C43" s="61" t="s">
        <v>68</v>
      </c>
      <c r="D43" s="61" t="s">
        <v>127</v>
      </c>
      <c r="E43" s="61" t="s">
        <v>129</v>
      </c>
      <c r="F43" s="76">
        <v>0</v>
      </c>
      <c r="G43" s="69">
        <f>в!H43</f>
        <v>45192</v>
      </c>
      <c r="H43" s="69">
        <f>в!I43</f>
        <v>90590</v>
      </c>
    </row>
    <row r="44" spans="1:8" s="5" customFormat="1" ht="15" customHeight="1">
      <c r="A44" s="63" t="s">
        <v>12</v>
      </c>
      <c r="B44" s="62" t="s">
        <v>13</v>
      </c>
      <c r="C44" s="62" t="s">
        <v>4</v>
      </c>
      <c r="D44" s="62"/>
      <c r="E44" s="62"/>
      <c r="F44" s="64">
        <f aca="true" t="shared" si="4" ref="F44:H49">F45</f>
        <v>114949</v>
      </c>
      <c r="G44" s="64">
        <f t="shared" si="4"/>
        <v>120128</v>
      </c>
      <c r="H44" s="64">
        <f t="shared" si="4"/>
        <v>124363</v>
      </c>
    </row>
    <row r="45" spans="1:8" s="26" customFormat="1" ht="16.5" customHeight="1">
      <c r="A45" s="63" t="s">
        <v>15</v>
      </c>
      <c r="B45" s="62" t="s">
        <v>13</v>
      </c>
      <c r="C45" s="62" t="s">
        <v>14</v>
      </c>
      <c r="D45" s="62"/>
      <c r="E45" s="62"/>
      <c r="F45" s="64">
        <f t="shared" si="4"/>
        <v>114949</v>
      </c>
      <c r="G45" s="64">
        <f t="shared" si="4"/>
        <v>120128</v>
      </c>
      <c r="H45" s="64">
        <f t="shared" si="4"/>
        <v>124363</v>
      </c>
    </row>
    <row r="46" spans="1:8" s="6" customFormat="1" ht="18" hidden="1">
      <c r="A46" s="63" t="s">
        <v>16</v>
      </c>
      <c r="B46" s="62" t="s">
        <v>13</v>
      </c>
      <c r="C46" s="62" t="s">
        <v>14</v>
      </c>
      <c r="D46" s="62"/>
      <c r="E46" s="62" t="s">
        <v>6</v>
      </c>
      <c r="F46" s="64">
        <f>F47</f>
        <v>114949</v>
      </c>
      <c r="G46" s="66">
        <f t="shared" si="4"/>
        <v>120128</v>
      </c>
      <c r="H46" s="66">
        <f t="shared" si="4"/>
        <v>124363</v>
      </c>
    </row>
    <row r="47" spans="1:8" s="7" customFormat="1" ht="0.75" customHeight="1" hidden="1">
      <c r="A47" s="63" t="s">
        <v>17</v>
      </c>
      <c r="B47" s="62" t="s">
        <v>13</v>
      </c>
      <c r="C47" s="62" t="s">
        <v>14</v>
      </c>
      <c r="D47" s="62" t="s">
        <v>100</v>
      </c>
      <c r="E47" s="62" t="s">
        <v>6</v>
      </c>
      <c r="F47" s="64">
        <f>F48</f>
        <v>114949</v>
      </c>
      <c r="G47" s="66">
        <f t="shared" si="4"/>
        <v>120128</v>
      </c>
      <c r="H47" s="66">
        <f t="shared" si="4"/>
        <v>124363</v>
      </c>
    </row>
    <row r="48" spans="1:8" s="5" customFormat="1" ht="30" customHeight="1">
      <c r="A48" s="67" t="s">
        <v>153</v>
      </c>
      <c r="B48" s="68" t="s">
        <v>13</v>
      </c>
      <c r="C48" s="68" t="s">
        <v>14</v>
      </c>
      <c r="D48" s="68" t="s">
        <v>146</v>
      </c>
      <c r="E48" s="68"/>
      <c r="F48" s="65">
        <f>F49+F51</f>
        <v>114949</v>
      </c>
      <c r="G48" s="65">
        <f>G49+G51</f>
        <v>120128</v>
      </c>
      <c r="H48" s="65">
        <f>H49+H51</f>
        <v>124363</v>
      </c>
    </row>
    <row r="49" spans="1:8" s="4" customFormat="1" ht="51">
      <c r="A49" s="74" t="s">
        <v>112</v>
      </c>
      <c r="B49" s="61" t="s">
        <v>13</v>
      </c>
      <c r="C49" s="61" t="s">
        <v>14</v>
      </c>
      <c r="D49" s="61" t="s">
        <v>146</v>
      </c>
      <c r="E49" s="61" t="s">
        <v>78</v>
      </c>
      <c r="F49" s="75">
        <f>F50</f>
        <v>114949</v>
      </c>
      <c r="G49" s="75">
        <f t="shared" si="4"/>
        <v>120128</v>
      </c>
      <c r="H49" s="75">
        <f t="shared" si="4"/>
        <v>124363</v>
      </c>
    </row>
    <row r="50" spans="1:8" s="4" customFormat="1" ht="25.5">
      <c r="A50" s="74" t="s">
        <v>110</v>
      </c>
      <c r="B50" s="61" t="s">
        <v>13</v>
      </c>
      <c r="C50" s="61" t="s">
        <v>14</v>
      </c>
      <c r="D50" s="61" t="s">
        <v>146</v>
      </c>
      <c r="E50" s="61" t="s">
        <v>106</v>
      </c>
      <c r="F50" s="75">
        <f>в!G50</f>
        <v>114949</v>
      </c>
      <c r="G50" s="75">
        <f>в!H50</f>
        <v>120128</v>
      </c>
      <c r="H50" s="75">
        <f>в!I50</f>
        <v>124363</v>
      </c>
    </row>
    <row r="51" spans="1:8" s="4" customFormat="1" ht="25.5" hidden="1">
      <c r="A51" s="74" t="s">
        <v>116</v>
      </c>
      <c r="B51" s="61" t="s">
        <v>13</v>
      </c>
      <c r="C51" s="61" t="s">
        <v>14</v>
      </c>
      <c r="D51" s="61" t="s">
        <v>123</v>
      </c>
      <c r="E51" s="61" t="s">
        <v>80</v>
      </c>
      <c r="F51" s="75">
        <f>F52</f>
        <v>0</v>
      </c>
      <c r="G51" s="77">
        <f>G52</f>
        <v>0</v>
      </c>
      <c r="H51" s="77">
        <f>H52</f>
        <v>0</v>
      </c>
    </row>
    <row r="52" spans="1:8" s="4" customFormat="1" ht="25.5" hidden="1">
      <c r="A52" s="74" t="s">
        <v>114</v>
      </c>
      <c r="B52" s="61" t="s">
        <v>13</v>
      </c>
      <c r="C52" s="61" t="s">
        <v>14</v>
      </c>
      <c r="D52" s="61" t="s">
        <v>123</v>
      </c>
      <c r="E52" s="61" t="s">
        <v>81</v>
      </c>
      <c r="F52" s="75">
        <v>0</v>
      </c>
      <c r="G52" s="75">
        <v>0</v>
      </c>
      <c r="H52" s="75">
        <v>0</v>
      </c>
    </row>
    <row r="53" spans="1:8" s="23" customFormat="1" ht="27.75" customHeight="1">
      <c r="A53" s="63" t="s">
        <v>20</v>
      </c>
      <c r="B53" s="62" t="s">
        <v>14</v>
      </c>
      <c r="C53" s="62" t="s">
        <v>4</v>
      </c>
      <c r="D53" s="62"/>
      <c r="E53" s="62"/>
      <c r="F53" s="64">
        <f aca="true" t="shared" si="5" ref="F53:H57">F54</f>
        <v>1000</v>
      </c>
      <c r="G53" s="64">
        <f t="shared" si="5"/>
        <v>1000</v>
      </c>
      <c r="H53" s="64">
        <f t="shared" si="5"/>
        <v>1000</v>
      </c>
    </row>
    <row r="54" spans="1:8" s="26" customFormat="1" ht="18.75" customHeight="1">
      <c r="A54" s="63" t="s">
        <v>18</v>
      </c>
      <c r="B54" s="62" t="s">
        <v>14</v>
      </c>
      <c r="C54" s="62" t="s">
        <v>19</v>
      </c>
      <c r="D54" s="62"/>
      <c r="E54" s="62"/>
      <c r="F54" s="64">
        <f t="shared" si="5"/>
        <v>1000</v>
      </c>
      <c r="G54" s="64">
        <f t="shared" si="5"/>
        <v>1000</v>
      </c>
      <c r="H54" s="64">
        <f t="shared" si="5"/>
        <v>1000</v>
      </c>
    </row>
    <row r="55" spans="1:8" s="6" customFormat="1" ht="21" customHeight="1">
      <c r="A55" s="63" t="s">
        <v>117</v>
      </c>
      <c r="B55" s="62" t="s">
        <v>14</v>
      </c>
      <c r="C55" s="62" t="s">
        <v>19</v>
      </c>
      <c r="D55" s="62" t="s">
        <v>147</v>
      </c>
      <c r="E55" s="62"/>
      <c r="F55" s="64">
        <f t="shared" si="5"/>
        <v>1000</v>
      </c>
      <c r="G55" s="64">
        <f t="shared" si="5"/>
        <v>1000</v>
      </c>
      <c r="H55" s="64">
        <f t="shared" si="5"/>
        <v>1000</v>
      </c>
    </row>
    <row r="56" spans="1:8" s="7" customFormat="1" ht="1.5" customHeight="1" hidden="1">
      <c r="A56" s="70" t="s">
        <v>99</v>
      </c>
      <c r="B56" s="62" t="s">
        <v>14</v>
      </c>
      <c r="C56" s="62" t="s">
        <v>19</v>
      </c>
      <c r="D56" s="62" t="s">
        <v>101</v>
      </c>
      <c r="E56" s="62" t="s">
        <v>6</v>
      </c>
      <c r="F56" s="64">
        <f t="shared" si="5"/>
        <v>1000</v>
      </c>
      <c r="G56" s="66">
        <f t="shared" si="5"/>
        <v>1000</v>
      </c>
      <c r="H56" s="66">
        <f t="shared" si="5"/>
        <v>1000</v>
      </c>
    </row>
    <row r="57" spans="1:8" s="5" customFormat="1" ht="28.5" customHeight="1">
      <c r="A57" s="74" t="s">
        <v>116</v>
      </c>
      <c r="B57" s="61" t="s">
        <v>14</v>
      </c>
      <c r="C57" s="61" t="s">
        <v>19</v>
      </c>
      <c r="D57" s="61" t="s">
        <v>147</v>
      </c>
      <c r="E57" s="61" t="s">
        <v>80</v>
      </c>
      <c r="F57" s="76">
        <f>F58</f>
        <v>1000</v>
      </c>
      <c r="G57" s="76">
        <f t="shared" si="5"/>
        <v>1000</v>
      </c>
      <c r="H57" s="76">
        <f t="shared" si="5"/>
        <v>1000</v>
      </c>
    </row>
    <row r="58" spans="1:8" s="5" customFormat="1" ht="29.25" customHeight="1">
      <c r="A58" s="74" t="s">
        <v>113</v>
      </c>
      <c r="B58" s="61" t="s">
        <v>14</v>
      </c>
      <c r="C58" s="61" t="s">
        <v>19</v>
      </c>
      <c r="D58" s="61" t="s">
        <v>147</v>
      </c>
      <c r="E58" s="61" t="s">
        <v>81</v>
      </c>
      <c r="F58" s="76">
        <f>в!G58</f>
        <v>1000</v>
      </c>
      <c r="G58" s="76">
        <f>в!H58</f>
        <v>1000</v>
      </c>
      <c r="H58" s="76">
        <f>в!I58</f>
        <v>1000</v>
      </c>
    </row>
    <row r="59" spans="1:8" s="4" customFormat="1" ht="12.75" hidden="1">
      <c r="A59" s="63" t="s">
        <v>59</v>
      </c>
      <c r="B59" s="62" t="s">
        <v>3</v>
      </c>
      <c r="C59" s="62" t="s">
        <v>4</v>
      </c>
      <c r="D59" s="62" t="s">
        <v>5</v>
      </c>
      <c r="E59" s="62" t="s">
        <v>6</v>
      </c>
      <c r="F59" s="66">
        <f>F60+F69</f>
        <v>0</v>
      </c>
      <c r="G59" s="66">
        <f>G69</f>
        <v>157414</v>
      </c>
      <c r="H59" s="66">
        <f>H69</f>
        <v>57414</v>
      </c>
    </row>
    <row r="60" spans="1:8" s="4" customFormat="1" ht="12.75" hidden="1">
      <c r="A60" s="63" t="s">
        <v>86</v>
      </c>
      <c r="B60" s="62" t="s">
        <v>3</v>
      </c>
      <c r="C60" s="62" t="s">
        <v>74</v>
      </c>
      <c r="D60" s="62" t="s">
        <v>5</v>
      </c>
      <c r="E60" s="62" t="s">
        <v>6</v>
      </c>
      <c r="F60" s="66">
        <f>F61</f>
        <v>0</v>
      </c>
      <c r="G60" s="66"/>
      <c r="H60" s="66"/>
    </row>
    <row r="61" spans="1:8" s="4" customFormat="1" ht="12.75" hidden="1">
      <c r="A61" s="63" t="s">
        <v>92</v>
      </c>
      <c r="B61" s="62" t="s">
        <v>3</v>
      </c>
      <c r="C61" s="62" t="s">
        <v>74</v>
      </c>
      <c r="D61" s="62" t="s">
        <v>91</v>
      </c>
      <c r="E61" s="62" t="s">
        <v>6</v>
      </c>
      <c r="F61" s="66">
        <f>F62</f>
        <v>0</v>
      </c>
      <c r="G61" s="66"/>
      <c r="H61" s="66"/>
    </row>
    <row r="62" spans="1:8" s="4" customFormat="1" ht="12.75" hidden="1">
      <c r="A62" s="63" t="s">
        <v>94</v>
      </c>
      <c r="B62" s="62" t="s">
        <v>3</v>
      </c>
      <c r="C62" s="62" t="s">
        <v>74</v>
      </c>
      <c r="D62" s="62" t="s">
        <v>93</v>
      </c>
      <c r="E62" s="62" t="s">
        <v>6</v>
      </c>
      <c r="F62" s="66">
        <f>F63+F66</f>
        <v>0</v>
      </c>
      <c r="G62" s="66"/>
      <c r="H62" s="66"/>
    </row>
    <row r="63" spans="1:8" s="4" customFormat="1" ht="38.25" hidden="1">
      <c r="A63" s="63" t="s">
        <v>95</v>
      </c>
      <c r="B63" s="62" t="s">
        <v>3</v>
      </c>
      <c r="C63" s="62" t="s">
        <v>74</v>
      </c>
      <c r="D63" s="62" t="s">
        <v>96</v>
      </c>
      <c r="E63" s="62" t="s">
        <v>6</v>
      </c>
      <c r="F63" s="66">
        <f>F64</f>
        <v>0</v>
      </c>
      <c r="G63" s="66"/>
      <c r="H63" s="66"/>
    </row>
    <row r="64" spans="1:8" s="4" customFormat="1" ht="12.75" hidden="1">
      <c r="A64" s="74" t="s">
        <v>79</v>
      </c>
      <c r="B64" s="62" t="s">
        <v>3</v>
      </c>
      <c r="C64" s="62" t="s">
        <v>74</v>
      </c>
      <c r="D64" s="62" t="s">
        <v>96</v>
      </c>
      <c r="E64" s="62" t="s">
        <v>80</v>
      </c>
      <c r="F64" s="66">
        <f>F65</f>
        <v>0</v>
      </c>
      <c r="G64" s="66"/>
      <c r="H64" s="66"/>
    </row>
    <row r="65" spans="1:8" s="4" customFormat="1" ht="12.75" hidden="1">
      <c r="A65" s="74" t="s">
        <v>82</v>
      </c>
      <c r="B65" s="68" t="s">
        <v>3</v>
      </c>
      <c r="C65" s="68" t="s">
        <v>74</v>
      </c>
      <c r="D65" s="68" t="s">
        <v>96</v>
      </c>
      <c r="E65" s="68" t="s">
        <v>81</v>
      </c>
      <c r="F65" s="69"/>
      <c r="G65" s="66"/>
      <c r="H65" s="66"/>
    </row>
    <row r="66" spans="1:8" s="4" customFormat="1" ht="38.25" hidden="1">
      <c r="A66" s="63" t="s">
        <v>98</v>
      </c>
      <c r="B66" s="62" t="s">
        <v>3</v>
      </c>
      <c r="C66" s="62" t="s">
        <v>74</v>
      </c>
      <c r="D66" s="62" t="s">
        <v>97</v>
      </c>
      <c r="E66" s="62" t="s">
        <v>6</v>
      </c>
      <c r="F66" s="66">
        <f>F67</f>
        <v>0</v>
      </c>
      <c r="G66" s="66"/>
      <c r="H66" s="66"/>
    </row>
    <row r="67" spans="1:8" s="4" customFormat="1" ht="12.75" hidden="1">
      <c r="A67" s="74" t="s">
        <v>79</v>
      </c>
      <c r="B67" s="62" t="s">
        <v>3</v>
      </c>
      <c r="C67" s="62" t="s">
        <v>74</v>
      </c>
      <c r="D67" s="62" t="s">
        <v>97</v>
      </c>
      <c r="E67" s="62" t="s">
        <v>80</v>
      </c>
      <c r="F67" s="66">
        <f>F68</f>
        <v>0</v>
      </c>
      <c r="G67" s="66"/>
      <c r="H67" s="66"/>
    </row>
    <row r="68" spans="1:8" s="4" customFormat="1" ht="12.75" hidden="1">
      <c r="A68" s="74" t="s">
        <v>82</v>
      </c>
      <c r="B68" s="62" t="s">
        <v>3</v>
      </c>
      <c r="C68" s="62" t="s">
        <v>74</v>
      </c>
      <c r="D68" s="62" t="s">
        <v>97</v>
      </c>
      <c r="E68" s="62" t="s">
        <v>81</v>
      </c>
      <c r="F68" s="78"/>
      <c r="G68" s="66"/>
      <c r="H68" s="66"/>
    </row>
    <row r="69" spans="1:8" s="26" customFormat="1" ht="12.75" hidden="1">
      <c r="A69" s="63" t="s">
        <v>61</v>
      </c>
      <c r="B69" s="62" t="s">
        <v>3</v>
      </c>
      <c r="C69" s="62" t="s">
        <v>60</v>
      </c>
      <c r="D69" s="62" t="s">
        <v>5</v>
      </c>
      <c r="E69" s="62" t="s">
        <v>6</v>
      </c>
      <c r="F69" s="71">
        <f>F70</f>
        <v>0</v>
      </c>
      <c r="G69" s="76">
        <v>157414</v>
      </c>
      <c r="H69" s="76">
        <v>57414</v>
      </c>
    </row>
    <row r="70" spans="1:8" s="6" customFormat="1" ht="26.25" hidden="1">
      <c r="A70" s="63" t="s">
        <v>64</v>
      </c>
      <c r="B70" s="62" t="s">
        <v>3</v>
      </c>
      <c r="C70" s="62" t="s">
        <v>60</v>
      </c>
      <c r="D70" s="62" t="s">
        <v>62</v>
      </c>
      <c r="E70" s="62" t="s">
        <v>6</v>
      </c>
      <c r="F70" s="71">
        <f>F72</f>
        <v>0</v>
      </c>
      <c r="G70" s="66">
        <f>G71</f>
        <v>58000</v>
      </c>
      <c r="H70" s="66">
        <f>H71</f>
        <v>37000</v>
      </c>
    </row>
    <row r="71" spans="1:8" s="7" customFormat="1" ht="35.25" customHeight="1" hidden="1">
      <c r="A71" s="63" t="s">
        <v>65</v>
      </c>
      <c r="B71" s="62" t="s">
        <v>3</v>
      </c>
      <c r="C71" s="62" t="s">
        <v>60</v>
      </c>
      <c r="D71" s="62" t="s">
        <v>63</v>
      </c>
      <c r="E71" s="62" t="s">
        <v>6</v>
      </c>
      <c r="F71" s="71">
        <f>F72</f>
        <v>0</v>
      </c>
      <c r="G71" s="66">
        <f>G72</f>
        <v>58000</v>
      </c>
      <c r="H71" s="66">
        <f>H72</f>
        <v>37000</v>
      </c>
    </row>
    <row r="72" spans="1:8" s="5" customFormat="1" ht="15" hidden="1">
      <c r="A72" s="74" t="s">
        <v>79</v>
      </c>
      <c r="B72" s="61" t="s">
        <v>3</v>
      </c>
      <c r="C72" s="61" t="s">
        <v>60</v>
      </c>
      <c r="D72" s="61" t="s">
        <v>62</v>
      </c>
      <c r="E72" s="61" t="s">
        <v>80</v>
      </c>
      <c r="F72" s="76">
        <f>F73</f>
        <v>0</v>
      </c>
      <c r="G72" s="66">
        <f>G74</f>
        <v>58000</v>
      </c>
      <c r="H72" s="66">
        <f>H74</f>
        <v>37000</v>
      </c>
    </row>
    <row r="73" spans="1:8" s="5" customFormat="1" ht="15" hidden="1">
      <c r="A73" s="74" t="s">
        <v>82</v>
      </c>
      <c r="B73" s="61" t="s">
        <v>3</v>
      </c>
      <c r="C73" s="61" t="s">
        <v>60</v>
      </c>
      <c r="D73" s="61" t="s">
        <v>62</v>
      </c>
      <c r="E73" s="61" t="s">
        <v>81</v>
      </c>
      <c r="F73" s="76">
        <v>0</v>
      </c>
      <c r="G73" s="66"/>
      <c r="H73" s="66"/>
    </row>
    <row r="74" spans="1:9" s="4" customFormat="1" ht="12.75">
      <c r="A74" s="63" t="s">
        <v>21</v>
      </c>
      <c r="B74" s="62" t="s">
        <v>22</v>
      </c>
      <c r="C74" s="62" t="s">
        <v>4</v>
      </c>
      <c r="D74" s="62"/>
      <c r="E74" s="62"/>
      <c r="F74" s="66">
        <f>F76+F85+F82</f>
        <v>123802.39</v>
      </c>
      <c r="G74" s="66">
        <f>G76+G85+G82</f>
        <v>58000</v>
      </c>
      <c r="H74" s="66">
        <f>H76+H85+H82</f>
        <v>37000</v>
      </c>
      <c r="I74" s="42"/>
    </row>
    <row r="75" spans="1:8" s="26" customFormat="1" ht="12.75">
      <c r="A75" s="63" t="s">
        <v>23</v>
      </c>
      <c r="B75" s="62" t="s">
        <v>22</v>
      </c>
      <c r="C75" s="62" t="s">
        <v>2</v>
      </c>
      <c r="D75" s="62"/>
      <c r="E75" s="62"/>
      <c r="F75" s="66">
        <f>F76+F85+F82</f>
        <v>123802.39</v>
      </c>
      <c r="G75" s="66">
        <f>G76+G85+G82</f>
        <v>58000</v>
      </c>
      <c r="H75" s="66">
        <f>H76+H85+H82</f>
        <v>37000</v>
      </c>
    </row>
    <row r="76" spans="1:8" s="6" customFormat="1" ht="26.25">
      <c r="A76" s="63" t="s">
        <v>124</v>
      </c>
      <c r="B76" s="62" t="s">
        <v>22</v>
      </c>
      <c r="C76" s="62" t="s">
        <v>2</v>
      </c>
      <c r="D76" s="62" t="s">
        <v>148</v>
      </c>
      <c r="E76" s="62"/>
      <c r="F76" s="66">
        <f>F77</f>
        <v>1000</v>
      </c>
      <c r="G76" s="66">
        <f>G77</f>
        <v>5000</v>
      </c>
      <c r="H76" s="66">
        <f>H77</f>
        <v>1000</v>
      </c>
    </row>
    <row r="77" spans="1:8" s="7" customFormat="1" ht="36" customHeight="1" hidden="1">
      <c r="A77" s="63" t="s">
        <v>24</v>
      </c>
      <c r="B77" s="62" t="s">
        <v>22</v>
      </c>
      <c r="C77" s="62" t="s">
        <v>2</v>
      </c>
      <c r="D77" s="62" t="s">
        <v>125</v>
      </c>
      <c r="E77" s="62" t="s">
        <v>6</v>
      </c>
      <c r="F77" s="66">
        <f>F79</f>
        <v>1000</v>
      </c>
      <c r="G77" s="66">
        <f>G79</f>
        <v>5000</v>
      </c>
      <c r="H77" s="66">
        <f>H79</f>
        <v>1000</v>
      </c>
    </row>
    <row r="78" spans="1:8" s="5" customFormat="1" ht="15" customHeight="1" hidden="1">
      <c r="A78" s="63" t="s">
        <v>39</v>
      </c>
      <c r="B78" s="62" t="s">
        <v>22</v>
      </c>
      <c r="C78" s="62" t="s">
        <v>2</v>
      </c>
      <c r="D78" s="62" t="s">
        <v>125</v>
      </c>
      <c r="E78" s="62" t="s">
        <v>6</v>
      </c>
      <c r="F78" s="66">
        <f>F79</f>
        <v>1000</v>
      </c>
      <c r="G78" s="66">
        <f>G79</f>
        <v>5000</v>
      </c>
      <c r="H78" s="66">
        <f>H79</f>
        <v>1000</v>
      </c>
    </row>
    <row r="79" spans="1:8" s="4" customFormat="1" ht="25.5" customHeight="1">
      <c r="A79" s="74" t="s">
        <v>116</v>
      </c>
      <c r="B79" s="61" t="s">
        <v>22</v>
      </c>
      <c r="C79" s="61" t="s">
        <v>2</v>
      </c>
      <c r="D79" s="61" t="s">
        <v>148</v>
      </c>
      <c r="E79" s="61" t="s">
        <v>80</v>
      </c>
      <c r="F79" s="76">
        <f>F81</f>
        <v>1000</v>
      </c>
      <c r="G79" s="76">
        <f>G81</f>
        <v>5000</v>
      </c>
      <c r="H79" s="76">
        <f>H81</f>
        <v>1000</v>
      </c>
    </row>
    <row r="80" spans="1:8" s="4" customFormat="1" ht="36" customHeight="1" hidden="1">
      <c r="A80" s="63" t="s">
        <v>40</v>
      </c>
      <c r="B80" s="62" t="s">
        <v>22</v>
      </c>
      <c r="C80" s="62" t="s">
        <v>2</v>
      </c>
      <c r="D80" s="62" t="s">
        <v>41</v>
      </c>
      <c r="E80" s="62" t="s">
        <v>6</v>
      </c>
      <c r="F80" s="66">
        <f>F81</f>
        <v>1000</v>
      </c>
      <c r="G80" s="66">
        <f>G81</f>
        <v>5000</v>
      </c>
      <c r="H80" s="66">
        <f>H81</f>
        <v>1000</v>
      </c>
    </row>
    <row r="81" spans="1:8" s="26" customFormat="1" ht="22.5" customHeight="1">
      <c r="A81" s="74" t="s">
        <v>114</v>
      </c>
      <c r="B81" s="61" t="s">
        <v>22</v>
      </c>
      <c r="C81" s="61" t="s">
        <v>2</v>
      </c>
      <c r="D81" s="61" t="s">
        <v>148</v>
      </c>
      <c r="E81" s="61" t="s">
        <v>81</v>
      </c>
      <c r="F81" s="76">
        <f>в!G81</f>
        <v>1000</v>
      </c>
      <c r="G81" s="76">
        <f>в!H81</f>
        <v>5000</v>
      </c>
      <c r="H81" s="76">
        <f>в!I81</f>
        <v>1000</v>
      </c>
    </row>
    <row r="82" spans="1:8" s="26" customFormat="1" ht="27.75" customHeight="1">
      <c r="A82" s="63" t="s">
        <v>126</v>
      </c>
      <c r="B82" s="62" t="s">
        <v>22</v>
      </c>
      <c r="C82" s="62" t="s">
        <v>2</v>
      </c>
      <c r="D82" s="62" t="s">
        <v>149</v>
      </c>
      <c r="E82" s="62"/>
      <c r="F82" s="72">
        <f aca="true" t="shared" si="6" ref="F82:H83">F83</f>
        <v>1000</v>
      </c>
      <c r="G82" s="72">
        <f t="shared" si="6"/>
        <v>1000</v>
      </c>
      <c r="H82" s="72">
        <f t="shared" si="6"/>
        <v>1000</v>
      </c>
    </row>
    <row r="83" spans="1:8" s="26" customFormat="1" ht="21.75" customHeight="1">
      <c r="A83" s="74" t="s">
        <v>116</v>
      </c>
      <c r="B83" s="61" t="s">
        <v>22</v>
      </c>
      <c r="C83" s="61" t="s">
        <v>2</v>
      </c>
      <c r="D83" s="61" t="s">
        <v>149</v>
      </c>
      <c r="E83" s="61" t="s">
        <v>80</v>
      </c>
      <c r="F83" s="76">
        <f t="shared" si="6"/>
        <v>1000</v>
      </c>
      <c r="G83" s="76">
        <f t="shared" si="6"/>
        <v>1000</v>
      </c>
      <c r="H83" s="76">
        <f t="shared" si="6"/>
        <v>1000</v>
      </c>
    </row>
    <row r="84" spans="1:8" s="26" customFormat="1" ht="25.5" customHeight="1">
      <c r="A84" s="74" t="s">
        <v>114</v>
      </c>
      <c r="B84" s="61" t="s">
        <v>22</v>
      </c>
      <c r="C84" s="61" t="s">
        <v>2</v>
      </c>
      <c r="D84" s="61" t="s">
        <v>149</v>
      </c>
      <c r="E84" s="61" t="s">
        <v>81</v>
      </c>
      <c r="F84" s="76">
        <f>в!G84</f>
        <v>1000</v>
      </c>
      <c r="G84" s="76">
        <f>в!H84</f>
        <v>1000</v>
      </c>
      <c r="H84" s="76">
        <f>в!I84</f>
        <v>1000</v>
      </c>
    </row>
    <row r="85" spans="1:8" s="4" customFormat="1" ht="19.5" customHeight="1">
      <c r="A85" s="63" t="s">
        <v>25</v>
      </c>
      <c r="B85" s="62" t="s">
        <v>22</v>
      </c>
      <c r="C85" s="62" t="s">
        <v>14</v>
      </c>
      <c r="D85" s="62"/>
      <c r="E85" s="62"/>
      <c r="F85" s="71">
        <f>F87+F99</f>
        <v>121802.39</v>
      </c>
      <c r="G85" s="71">
        <f>G87+G99+G102</f>
        <v>52000</v>
      </c>
      <c r="H85" s="71">
        <f>H87+H99+H102</f>
        <v>35000</v>
      </c>
    </row>
    <row r="86" spans="1:8" s="26" customFormat="1" ht="0.75" customHeight="1" hidden="1">
      <c r="A86" s="63" t="s">
        <v>25</v>
      </c>
      <c r="B86" s="62" t="s">
        <v>22</v>
      </c>
      <c r="C86" s="62" t="s">
        <v>14</v>
      </c>
      <c r="D86" s="62"/>
      <c r="E86" s="62" t="s">
        <v>6</v>
      </c>
      <c r="F86" s="66">
        <f>F87+F90+F93+F96+F99</f>
        <v>121802.39</v>
      </c>
      <c r="G86" s="76"/>
      <c r="H86" s="76"/>
    </row>
    <row r="87" spans="1:8" s="7" customFormat="1" ht="18.75" customHeight="1">
      <c r="A87" s="63" t="s">
        <v>118</v>
      </c>
      <c r="B87" s="62" t="s">
        <v>22</v>
      </c>
      <c r="C87" s="62" t="s">
        <v>14</v>
      </c>
      <c r="D87" s="62" t="s">
        <v>150</v>
      </c>
      <c r="E87" s="62"/>
      <c r="F87" s="66">
        <f aca="true" t="shared" si="7" ref="F87:H88">F88</f>
        <v>105802.39</v>
      </c>
      <c r="G87" s="66">
        <f>G88</f>
        <v>21000</v>
      </c>
      <c r="H87" s="66">
        <f t="shared" si="7"/>
        <v>6000</v>
      </c>
    </row>
    <row r="88" spans="1:8" s="5" customFormat="1" ht="26.25">
      <c r="A88" s="74" t="s">
        <v>116</v>
      </c>
      <c r="B88" s="61" t="s">
        <v>22</v>
      </c>
      <c r="C88" s="61" t="s">
        <v>14</v>
      </c>
      <c r="D88" s="61" t="s">
        <v>150</v>
      </c>
      <c r="E88" s="61" t="s">
        <v>80</v>
      </c>
      <c r="F88" s="76">
        <f t="shared" si="7"/>
        <v>105802.39</v>
      </c>
      <c r="G88" s="76">
        <f t="shared" si="7"/>
        <v>21000</v>
      </c>
      <c r="H88" s="76">
        <f t="shared" si="7"/>
        <v>6000</v>
      </c>
    </row>
    <row r="89" spans="1:8" s="5" customFormat="1" ht="26.25">
      <c r="A89" s="74" t="s">
        <v>114</v>
      </c>
      <c r="B89" s="61" t="s">
        <v>22</v>
      </c>
      <c r="C89" s="61" t="s">
        <v>14</v>
      </c>
      <c r="D89" s="61" t="s">
        <v>150</v>
      </c>
      <c r="E89" s="61" t="s">
        <v>81</v>
      </c>
      <c r="F89" s="76">
        <f>в!G89</f>
        <v>105802.39</v>
      </c>
      <c r="G89" s="76">
        <f>в!H89</f>
        <v>21000</v>
      </c>
      <c r="H89" s="76">
        <f>в!I89</f>
        <v>6000</v>
      </c>
    </row>
    <row r="90" spans="1:8" s="4" customFormat="1" ht="38.25" hidden="1">
      <c r="A90" s="63" t="s">
        <v>29</v>
      </c>
      <c r="B90" s="62" t="s">
        <v>22</v>
      </c>
      <c r="C90" s="62" t="s">
        <v>14</v>
      </c>
      <c r="D90" s="62" t="s">
        <v>26</v>
      </c>
      <c r="E90" s="62" t="s">
        <v>6</v>
      </c>
      <c r="F90" s="71">
        <f>F91</f>
        <v>0</v>
      </c>
      <c r="G90" s="66">
        <f>G91</f>
        <v>289140</v>
      </c>
      <c r="H90" s="66">
        <f>H91</f>
        <v>289140</v>
      </c>
    </row>
    <row r="91" spans="1:8" s="26" customFormat="1" ht="12.75" hidden="1">
      <c r="A91" s="74" t="s">
        <v>79</v>
      </c>
      <c r="B91" s="61" t="s">
        <v>22</v>
      </c>
      <c r="C91" s="61" t="s">
        <v>14</v>
      </c>
      <c r="D91" s="61" t="s">
        <v>26</v>
      </c>
      <c r="E91" s="61" t="s">
        <v>80</v>
      </c>
      <c r="F91" s="76">
        <f>F92</f>
        <v>0</v>
      </c>
      <c r="G91" s="76">
        <v>289140</v>
      </c>
      <c r="H91" s="76">
        <v>289140</v>
      </c>
    </row>
    <row r="92" spans="1:8" s="26" customFormat="1" ht="12.75" hidden="1">
      <c r="A92" s="74" t="s">
        <v>82</v>
      </c>
      <c r="B92" s="61" t="s">
        <v>22</v>
      </c>
      <c r="C92" s="61" t="s">
        <v>14</v>
      </c>
      <c r="D92" s="61" t="s">
        <v>26</v>
      </c>
      <c r="E92" s="61" t="s">
        <v>81</v>
      </c>
      <c r="F92" s="76">
        <v>0</v>
      </c>
      <c r="G92" s="76"/>
      <c r="H92" s="76"/>
    </row>
    <row r="93" spans="1:8" s="4" customFormat="1" ht="12.75" hidden="1">
      <c r="A93" s="63" t="s">
        <v>30</v>
      </c>
      <c r="B93" s="62" t="s">
        <v>22</v>
      </c>
      <c r="C93" s="62" t="s">
        <v>14</v>
      </c>
      <c r="D93" s="62" t="s">
        <v>27</v>
      </c>
      <c r="E93" s="62" t="s">
        <v>6</v>
      </c>
      <c r="F93" s="66">
        <f>F94</f>
        <v>0</v>
      </c>
      <c r="G93" s="66">
        <f>G94</f>
        <v>126449</v>
      </c>
      <c r="H93" s="66">
        <f>H94</f>
        <v>94434</v>
      </c>
    </row>
    <row r="94" spans="1:8" s="26" customFormat="1" ht="12.75" hidden="1">
      <c r="A94" s="74" t="s">
        <v>79</v>
      </c>
      <c r="B94" s="61" t="s">
        <v>22</v>
      </c>
      <c r="C94" s="61" t="s">
        <v>14</v>
      </c>
      <c r="D94" s="61" t="s">
        <v>27</v>
      </c>
      <c r="E94" s="61" t="s">
        <v>80</v>
      </c>
      <c r="F94" s="76">
        <f>F95</f>
        <v>0</v>
      </c>
      <c r="G94" s="76">
        <v>126449</v>
      </c>
      <c r="H94" s="76">
        <v>94434</v>
      </c>
    </row>
    <row r="95" spans="1:8" s="26" customFormat="1" ht="12.75" hidden="1">
      <c r="A95" s="74" t="s">
        <v>82</v>
      </c>
      <c r="B95" s="61" t="s">
        <v>22</v>
      </c>
      <c r="C95" s="61" t="s">
        <v>14</v>
      </c>
      <c r="D95" s="61" t="s">
        <v>27</v>
      </c>
      <c r="E95" s="61" t="s">
        <v>81</v>
      </c>
      <c r="F95" s="76">
        <v>0</v>
      </c>
      <c r="G95" s="76"/>
      <c r="H95" s="76"/>
    </row>
    <row r="96" spans="1:8" s="4" customFormat="1" ht="12.75" hidden="1">
      <c r="A96" s="63" t="s">
        <v>31</v>
      </c>
      <c r="B96" s="62" t="s">
        <v>22</v>
      </c>
      <c r="C96" s="62" t="s">
        <v>14</v>
      </c>
      <c r="D96" s="62" t="s">
        <v>28</v>
      </c>
      <c r="E96" s="62" t="s">
        <v>6</v>
      </c>
      <c r="F96" s="66">
        <f>F97</f>
        <v>0</v>
      </c>
      <c r="G96" s="66">
        <f>G97</f>
        <v>0</v>
      </c>
      <c r="H96" s="66">
        <f>H97</f>
        <v>0</v>
      </c>
    </row>
    <row r="97" spans="1:8" s="26" customFormat="1" ht="12.75" hidden="1">
      <c r="A97" s="74" t="s">
        <v>79</v>
      </c>
      <c r="B97" s="61" t="s">
        <v>22</v>
      </c>
      <c r="C97" s="61" t="s">
        <v>14</v>
      </c>
      <c r="D97" s="61" t="s">
        <v>28</v>
      </c>
      <c r="E97" s="61" t="s">
        <v>80</v>
      </c>
      <c r="F97" s="76">
        <f>F98</f>
        <v>0</v>
      </c>
      <c r="G97" s="76"/>
      <c r="H97" s="76"/>
    </row>
    <row r="98" spans="1:8" s="26" customFormat="1" ht="12.75" hidden="1">
      <c r="A98" s="74" t="s">
        <v>82</v>
      </c>
      <c r="B98" s="61" t="s">
        <v>22</v>
      </c>
      <c r="C98" s="61" t="s">
        <v>14</v>
      </c>
      <c r="D98" s="61" t="s">
        <v>28</v>
      </c>
      <c r="E98" s="61" t="s">
        <v>81</v>
      </c>
      <c r="F98" s="76">
        <v>0</v>
      </c>
      <c r="G98" s="76"/>
      <c r="H98" s="76"/>
    </row>
    <row r="99" spans="1:8" s="4" customFormat="1" ht="12.75">
      <c r="A99" s="63" t="s">
        <v>119</v>
      </c>
      <c r="B99" s="62" t="s">
        <v>22</v>
      </c>
      <c r="C99" s="62" t="s">
        <v>14</v>
      </c>
      <c r="D99" s="62" t="s">
        <v>151</v>
      </c>
      <c r="E99" s="62"/>
      <c r="F99" s="66">
        <f aca="true" t="shared" si="8" ref="F99:H100">F100</f>
        <v>16000</v>
      </c>
      <c r="G99" s="66">
        <f t="shared" si="8"/>
        <v>31000</v>
      </c>
      <c r="H99" s="66">
        <f t="shared" si="8"/>
        <v>29000</v>
      </c>
    </row>
    <row r="100" spans="1:8" s="26" customFormat="1" ht="25.5">
      <c r="A100" s="74" t="s">
        <v>116</v>
      </c>
      <c r="B100" s="61" t="s">
        <v>22</v>
      </c>
      <c r="C100" s="61" t="s">
        <v>14</v>
      </c>
      <c r="D100" s="61" t="s">
        <v>151</v>
      </c>
      <c r="E100" s="61" t="s">
        <v>80</v>
      </c>
      <c r="F100" s="76">
        <f t="shared" si="8"/>
        <v>16000</v>
      </c>
      <c r="G100" s="76">
        <f t="shared" si="8"/>
        <v>31000</v>
      </c>
      <c r="H100" s="76">
        <f t="shared" si="8"/>
        <v>29000</v>
      </c>
    </row>
    <row r="101" spans="1:8" s="26" customFormat="1" ht="25.5">
      <c r="A101" s="74" t="s">
        <v>113</v>
      </c>
      <c r="B101" s="61" t="s">
        <v>22</v>
      </c>
      <c r="C101" s="61" t="s">
        <v>14</v>
      </c>
      <c r="D101" s="61" t="s">
        <v>152</v>
      </c>
      <c r="E101" s="61" t="s">
        <v>81</v>
      </c>
      <c r="F101" s="76">
        <f>в!G101</f>
        <v>16000</v>
      </c>
      <c r="G101" s="76">
        <f>в!H101</f>
        <v>31000</v>
      </c>
      <c r="H101" s="76">
        <f>в!I101</f>
        <v>29000</v>
      </c>
    </row>
    <row r="102" spans="1:8" s="4" customFormat="1" ht="25.5">
      <c r="A102" s="63" t="s">
        <v>143</v>
      </c>
      <c r="B102" s="62" t="s">
        <v>22</v>
      </c>
      <c r="C102" s="62" t="s">
        <v>14</v>
      </c>
      <c r="D102" s="62" t="s">
        <v>140</v>
      </c>
      <c r="E102" s="62"/>
      <c r="F102" s="66">
        <f aca="true" t="shared" si="9" ref="F102:H103">F103</f>
        <v>9761.31</v>
      </c>
      <c r="G102" s="66">
        <f t="shared" si="9"/>
        <v>0</v>
      </c>
      <c r="H102" s="66">
        <f t="shared" si="9"/>
        <v>0</v>
      </c>
    </row>
    <row r="103" spans="1:8" s="26" customFormat="1" ht="25.5">
      <c r="A103" s="74" t="s">
        <v>116</v>
      </c>
      <c r="B103" s="61" t="s">
        <v>22</v>
      </c>
      <c r="C103" s="61" t="s">
        <v>14</v>
      </c>
      <c r="D103" s="61" t="s">
        <v>140</v>
      </c>
      <c r="E103" s="61" t="s">
        <v>80</v>
      </c>
      <c r="F103" s="76">
        <f t="shared" si="9"/>
        <v>9761.31</v>
      </c>
      <c r="G103" s="76">
        <f t="shared" si="9"/>
        <v>0</v>
      </c>
      <c r="H103" s="76">
        <f t="shared" si="9"/>
        <v>0</v>
      </c>
    </row>
    <row r="104" spans="1:8" s="6" customFormat="1" ht="26.25">
      <c r="A104" s="74" t="s">
        <v>113</v>
      </c>
      <c r="B104" s="61" t="s">
        <v>22</v>
      </c>
      <c r="C104" s="61" t="s">
        <v>14</v>
      </c>
      <c r="D104" s="61" t="s">
        <v>140</v>
      </c>
      <c r="E104" s="61" t="s">
        <v>81</v>
      </c>
      <c r="F104" s="76">
        <f>в!G104</f>
        <v>9761.31</v>
      </c>
      <c r="G104" s="76">
        <f>в!H104</f>
        <v>0</v>
      </c>
      <c r="H104" s="76">
        <f>в!I104</f>
        <v>0</v>
      </c>
    </row>
    <row r="105" spans="1:8" s="7" customFormat="1" ht="22.5" customHeight="1">
      <c r="A105" s="101" t="s">
        <v>159</v>
      </c>
      <c r="B105" s="102"/>
      <c r="C105" s="102"/>
      <c r="D105" s="102"/>
      <c r="E105" s="103"/>
      <c r="F105" s="66">
        <f>F12</f>
        <v>2017885.7</v>
      </c>
      <c r="G105" s="66">
        <f>G12</f>
        <v>1927815</v>
      </c>
      <c r="H105" s="66">
        <f>H12</f>
        <v>1936162</v>
      </c>
    </row>
    <row r="106" spans="1:8" s="5" customFormat="1" ht="15" hidden="1">
      <c r="A106" s="24" t="s">
        <v>11</v>
      </c>
      <c r="B106" s="25" t="s">
        <v>32</v>
      </c>
      <c r="C106" s="25" t="s">
        <v>32</v>
      </c>
      <c r="D106" s="25" t="s">
        <v>33</v>
      </c>
      <c r="E106" s="25" t="s">
        <v>10</v>
      </c>
      <c r="F106" s="33">
        <v>0</v>
      </c>
      <c r="G106" s="16">
        <f>G107</f>
        <v>0</v>
      </c>
      <c r="H106" s="16">
        <f>H107</f>
        <v>0</v>
      </c>
    </row>
    <row r="107" spans="1:8" s="4" customFormat="1" ht="0.75" customHeight="1" hidden="1">
      <c r="A107" s="8" t="s">
        <v>70</v>
      </c>
      <c r="B107" s="9" t="s">
        <v>34</v>
      </c>
      <c r="C107" s="9" t="s">
        <v>4</v>
      </c>
      <c r="D107" s="9"/>
      <c r="E107" s="9" t="s">
        <v>6</v>
      </c>
      <c r="F107" s="10">
        <f aca="true" t="shared" si="10" ref="F107:H109">F108</f>
        <v>0</v>
      </c>
      <c r="G107" s="19">
        <f>G108</f>
        <v>0</v>
      </c>
      <c r="H107" s="19">
        <f>H108</f>
        <v>0</v>
      </c>
    </row>
    <row r="108" spans="1:8" s="26" customFormat="1" ht="15.75" hidden="1">
      <c r="A108" s="11" t="s">
        <v>71</v>
      </c>
      <c r="B108" s="12" t="s">
        <v>34</v>
      </c>
      <c r="C108" s="12" t="s">
        <v>2</v>
      </c>
      <c r="D108" s="12"/>
      <c r="E108" s="12" t="s">
        <v>6</v>
      </c>
      <c r="F108" s="13">
        <f t="shared" si="10"/>
        <v>0</v>
      </c>
      <c r="G108" s="33">
        <v>0</v>
      </c>
      <c r="H108" s="33">
        <v>0</v>
      </c>
    </row>
    <row r="109" spans="1:8" s="6" customFormat="1" ht="18" hidden="1">
      <c r="A109" s="14" t="s">
        <v>42</v>
      </c>
      <c r="B109" s="15" t="s">
        <v>34</v>
      </c>
      <c r="C109" s="15" t="s">
        <v>2</v>
      </c>
      <c r="D109" s="15"/>
      <c r="E109" s="15" t="s">
        <v>6</v>
      </c>
      <c r="F109" s="16">
        <f t="shared" si="10"/>
        <v>0</v>
      </c>
      <c r="G109" s="10" t="e">
        <f t="shared" si="10"/>
        <v>#REF!</v>
      </c>
      <c r="H109" s="10" t="e">
        <f t="shared" si="10"/>
        <v>#REF!</v>
      </c>
    </row>
    <row r="110" spans="1:8" s="7" customFormat="1" ht="84" customHeight="1" hidden="1">
      <c r="A110" s="17" t="s">
        <v>72</v>
      </c>
      <c r="B110" s="18" t="s">
        <v>34</v>
      </c>
      <c r="C110" s="18" t="s">
        <v>2</v>
      </c>
      <c r="D110" s="18" t="s">
        <v>105</v>
      </c>
      <c r="E110" s="18" t="s">
        <v>6</v>
      </c>
      <c r="F110" s="38">
        <f>F111</f>
        <v>0</v>
      </c>
      <c r="G110" s="13" t="e">
        <f>G112</f>
        <v>#REF!</v>
      </c>
      <c r="H110" s="13" t="e">
        <f>H112</f>
        <v>#REF!</v>
      </c>
    </row>
    <row r="111" spans="1:8" s="7" customFormat="1" ht="29.25" customHeight="1" hidden="1">
      <c r="A111" s="20" t="s">
        <v>89</v>
      </c>
      <c r="B111" s="18" t="s">
        <v>34</v>
      </c>
      <c r="C111" s="18" t="s">
        <v>2</v>
      </c>
      <c r="D111" s="18" t="s">
        <v>105</v>
      </c>
      <c r="E111" s="18" t="s">
        <v>4</v>
      </c>
      <c r="F111" s="38">
        <f>F112+F115</f>
        <v>0</v>
      </c>
      <c r="G111" s="13"/>
      <c r="H111" s="13"/>
    </row>
    <row r="112" spans="1:8" s="5" customFormat="1" ht="26.25" hidden="1">
      <c r="A112" s="20" t="s">
        <v>90</v>
      </c>
      <c r="B112" s="21" t="s">
        <v>34</v>
      </c>
      <c r="C112" s="21" t="s">
        <v>2</v>
      </c>
      <c r="D112" s="21" t="s">
        <v>102</v>
      </c>
      <c r="E112" s="21" t="s">
        <v>6</v>
      </c>
      <c r="F112" s="39">
        <f>F113</f>
        <v>0</v>
      </c>
      <c r="G112" s="16" t="e">
        <f>G114</f>
        <v>#REF!</v>
      </c>
      <c r="H112" s="16" t="e">
        <f>H114</f>
        <v>#REF!</v>
      </c>
    </row>
    <row r="113" spans="1:8" s="5" customFormat="1" ht="15" hidden="1">
      <c r="A113" s="24" t="s">
        <v>42</v>
      </c>
      <c r="B113" s="25" t="s">
        <v>34</v>
      </c>
      <c r="C113" s="25" t="s">
        <v>2</v>
      </c>
      <c r="D113" s="25" t="s">
        <v>102</v>
      </c>
      <c r="E113" s="25" t="s">
        <v>10</v>
      </c>
      <c r="F113" s="39">
        <f>F114</f>
        <v>0</v>
      </c>
      <c r="G113" s="16"/>
      <c r="H113" s="16"/>
    </row>
    <row r="114" spans="1:8" s="4" customFormat="1" ht="12.75" hidden="1">
      <c r="A114" s="50" t="s">
        <v>43</v>
      </c>
      <c r="B114" s="51" t="s">
        <v>34</v>
      </c>
      <c r="C114" s="51" t="s">
        <v>2</v>
      </c>
      <c r="D114" s="51" t="s">
        <v>102</v>
      </c>
      <c r="E114" s="51" t="s">
        <v>87</v>
      </c>
      <c r="F114" s="53"/>
      <c r="G114" s="38" t="e">
        <f>G115+#REF!+#REF!+G118+G120</f>
        <v>#REF!</v>
      </c>
      <c r="H114" s="38" t="e">
        <f>H115+#REF!+#REF!+H118+H120</f>
        <v>#REF!</v>
      </c>
    </row>
    <row r="115" spans="1:8" s="23" customFormat="1" ht="51" hidden="1">
      <c r="A115" s="20" t="s">
        <v>88</v>
      </c>
      <c r="B115" s="21" t="s">
        <v>34</v>
      </c>
      <c r="C115" s="21" t="s">
        <v>2</v>
      </c>
      <c r="D115" s="21" t="s">
        <v>103</v>
      </c>
      <c r="E115" s="21" t="s">
        <v>6</v>
      </c>
      <c r="F115" s="39">
        <f>F116</f>
        <v>0</v>
      </c>
      <c r="G115" s="39">
        <f>G117</f>
        <v>2488596</v>
      </c>
      <c r="H115" s="39">
        <f>H117</f>
        <v>2488596</v>
      </c>
    </row>
    <row r="116" spans="1:8" s="23" customFormat="1" ht="12.75" hidden="1">
      <c r="A116" s="24" t="s">
        <v>42</v>
      </c>
      <c r="B116" s="21" t="s">
        <v>34</v>
      </c>
      <c r="C116" s="21" t="s">
        <v>2</v>
      </c>
      <c r="D116" s="21" t="s">
        <v>103</v>
      </c>
      <c r="E116" s="21" t="s">
        <v>10</v>
      </c>
      <c r="F116" s="39">
        <f>F117</f>
        <v>0</v>
      </c>
      <c r="G116" s="39"/>
      <c r="H116" s="39"/>
    </row>
    <row r="117" spans="1:8" s="26" customFormat="1" ht="24.75" customHeight="1" hidden="1">
      <c r="A117" s="50" t="s">
        <v>43</v>
      </c>
      <c r="B117" s="51" t="s">
        <v>34</v>
      </c>
      <c r="C117" s="51" t="s">
        <v>2</v>
      </c>
      <c r="D117" s="51" t="s">
        <v>103</v>
      </c>
      <c r="E117" s="51" t="s">
        <v>87</v>
      </c>
      <c r="F117" s="54"/>
      <c r="G117" s="33">
        <v>2488596</v>
      </c>
      <c r="H117" s="33">
        <v>2488596</v>
      </c>
    </row>
    <row r="118" spans="1:8" s="23" customFormat="1" ht="13.5" customHeight="1" hidden="1">
      <c r="A118" s="43" t="s">
        <v>35</v>
      </c>
      <c r="B118" s="44" t="s">
        <v>76</v>
      </c>
      <c r="C118" s="44" t="s">
        <v>4</v>
      </c>
      <c r="D118" s="44" t="s">
        <v>5</v>
      </c>
      <c r="E118" s="44" t="s">
        <v>6</v>
      </c>
      <c r="F118" s="45">
        <f>F119</f>
        <v>0</v>
      </c>
      <c r="G118" s="39">
        <f>G119</f>
        <v>57000</v>
      </c>
      <c r="H118" s="39">
        <f>H119</f>
        <v>57000</v>
      </c>
    </row>
    <row r="119" spans="1:8" s="26" customFormat="1" ht="13.5" customHeight="1" hidden="1">
      <c r="A119" s="46" t="s">
        <v>77</v>
      </c>
      <c r="B119" s="47" t="s">
        <v>76</v>
      </c>
      <c r="C119" s="47" t="s">
        <v>13</v>
      </c>
      <c r="D119" s="48">
        <v>5210000</v>
      </c>
      <c r="E119" s="47" t="s">
        <v>6</v>
      </c>
      <c r="F119" s="49">
        <f>F120</f>
        <v>0</v>
      </c>
      <c r="G119" s="33">
        <v>57000</v>
      </c>
      <c r="H119" s="33">
        <v>57000</v>
      </c>
    </row>
    <row r="120" spans="1:8" s="23" customFormat="1" ht="13.5" customHeight="1" hidden="1">
      <c r="A120" s="8" t="s">
        <v>35</v>
      </c>
      <c r="B120" s="9" t="s">
        <v>74</v>
      </c>
      <c r="C120" s="9" t="s">
        <v>4</v>
      </c>
      <c r="D120" s="9" t="s">
        <v>5</v>
      </c>
      <c r="E120" s="9" t="s">
        <v>6</v>
      </c>
      <c r="F120" s="10">
        <f aca="true" t="shared" si="11" ref="F120:H124">F121</f>
        <v>0</v>
      </c>
      <c r="G120" s="22">
        <f>G121</f>
        <v>0</v>
      </c>
      <c r="H120" s="22">
        <f>H121</f>
        <v>0</v>
      </c>
    </row>
    <row r="121" spans="1:8" s="26" customFormat="1" ht="13.5" customHeight="1" hidden="1">
      <c r="A121" s="11" t="s">
        <v>69</v>
      </c>
      <c r="B121" s="12" t="s">
        <v>74</v>
      </c>
      <c r="C121" s="12" t="s">
        <v>34</v>
      </c>
      <c r="D121" s="12" t="s">
        <v>5</v>
      </c>
      <c r="E121" s="12" t="s">
        <v>6</v>
      </c>
      <c r="F121" s="40">
        <f t="shared" si="11"/>
        <v>0</v>
      </c>
      <c r="G121" s="33"/>
      <c r="H121" s="33"/>
    </row>
    <row r="122" spans="1:8" s="6" customFormat="1" ht="30" hidden="1">
      <c r="A122" s="14" t="s">
        <v>75</v>
      </c>
      <c r="B122" s="15" t="s">
        <v>76</v>
      </c>
      <c r="C122" s="15" t="s">
        <v>13</v>
      </c>
      <c r="D122" s="15" t="s">
        <v>36</v>
      </c>
      <c r="E122" s="15" t="s">
        <v>6</v>
      </c>
      <c r="F122" s="41">
        <f t="shared" si="11"/>
        <v>0</v>
      </c>
      <c r="G122" s="10">
        <f t="shared" si="11"/>
        <v>0</v>
      </c>
      <c r="H122" s="10">
        <f t="shared" si="11"/>
        <v>0</v>
      </c>
    </row>
    <row r="123" spans="1:8" s="7" customFormat="1" ht="27.75" customHeight="1" hidden="1">
      <c r="A123" s="17" t="s">
        <v>38</v>
      </c>
      <c r="B123" s="18" t="s">
        <v>76</v>
      </c>
      <c r="C123" s="18" t="s">
        <v>13</v>
      </c>
      <c r="D123" s="18" t="s">
        <v>37</v>
      </c>
      <c r="E123" s="18" t="s">
        <v>6</v>
      </c>
      <c r="F123" s="38">
        <f t="shared" si="11"/>
        <v>0</v>
      </c>
      <c r="G123" s="40">
        <f t="shared" si="11"/>
        <v>0</v>
      </c>
      <c r="H123" s="40">
        <f t="shared" si="11"/>
        <v>0</v>
      </c>
    </row>
    <row r="124" spans="1:8" s="5" customFormat="1" ht="15" hidden="1">
      <c r="A124" s="24" t="s">
        <v>11</v>
      </c>
      <c r="B124" s="25" t="s">
        <v>76</v>
      </c>
      <c r="C124" s="25" t="s">
        <v>13</v>
      </c>
      <c r="D124" s="25" t="s">
        <v>37</v>
      </c>
      <c r="E124" s="25" t="s">
        <v>10</v>
      </c>
      <c r="F124" s="33"/>
      <c r="G124" s="41">
        <f t="shared" si="11"/>
        <v>0</v>
      </c>
      <c r="H124" s="41">
        <f t="shared" si="11"/>
        <v>0</v>
      </c>
    </row>
    <row r="125" spans="1:8" s="4" customFormat="1" ht="18" hidden="1">
      <c r="A125" s="8" t="s">
        <v>73</v>
      </c>
      <c r="B125" s="9" t="s">
        <v>2</v>
      </c>
      <c r="C125" s="9" t="s">
        <v>4</v>
      </c>
      <c r="D125" s="9"/>
      <c r="E125" s="9"/>
      <c r="F125" s="10">
        <f aca="true" t="shared" si="12" ref="F125:H126">F126</f>
        <v>0</v>
      </c>
      <c r="G125" s="10">
        <f t="shared" si="12"/>
        <v>0</v>
      </c>
      <c r="H125" s="10">
        <f t="shared" si="12"/>
        <v>0</v>
      </c>
    </row>
    <row r="126" spans="1:8" s="26" customFormat="1" ht="15.75" hidden="1">
      <c r="A126" s="11" t="s">
        <v>58</v>
      </c>
      <c r="B126" s="12" t="s">
        <v>2</v>
      </c>
      <c r="C126" s="12" t="s">
        <v>68</v>
      </c>
      <c r="D126" s="12"/>
      <c r="E126" s="12"/>
      <c r="F126" s="13">
        <f t="shared" si="12"/>
        <v>0</v>
      </c>
      <c r="G126" s="13">
        <f t="shared" si="12"/>
        <v>0</v>
      </c>
      <c r="H126" s="13">
        <f t="shared" si="12"/>
        <v>0</v>
      </c>
    </row>
    <row r="127" spans="1:8" s="7" customFormat="1" ht="18" customHeight="1" hidden="1">
      <c r="A127" s="24" t="s">
        <v>58</v>
      </c>
      <c r="B127" s="25" t="s">
        <v>2</v>
      </c>
      <c r="C127" s="25" t="s">
        <v>68</v>
      </c>
      <c r="D127" s="55" t="s">
        <v>127</v>
      </c>
      <c r="E127" s="25"/>
      <c r="F127" s="33">
        <v>0</v>
      </c>
      <c r="G127" s="56">
        <f>G128</f>
        <v>0</v>
      </c>
      <c r="H127" s="56">
        <f>H128</f>
        <v>0</v>
      </c>
    </row>
    <row r="128" spans="1:8" s="5" customFormat="1" ht="15" hidden="1">
      <c r="A128" s="24" t="s">
        <v>58</v>
      </c>
      <c r="B128" s="25" t="s">
        <v>2</v>
      </c>
      <c r="C128" s="25" t="s">
        <v>68</v>
      </c>
      <c r="D128" s="55" t="s">
        <v>127</v>
      </c>
      <c r="E128" s="25" t="s">
        <v>129</v>
      </c>
      <c r="F128" s="33">
        <v>0</v>
      </c>
      <c r="G128" s="56">
        <v>0</v>
      </c>
      <c r="H128" s="56">
        <v>0</v>
      </c>
    </row>
    <row r="129" spans="1:6" s="26" customFormat="1" ht="17.25" customHeight="1">
      <c r="A129" s="2"/>
      <c r="B129" s="3"/>
      <c r="C129" s="3"/>
      <c r="D129" s="3"/>
      <c r="E129" s="3"/>
      <c r="F129" s="1"/>
    </row>
    <row r="130" ht="12.75">
      <c r="A130" s="52"/>
    </row>
  </sheetData>
  <sheetProtection/>
  <mergeCells count="17">
    <mergeCell ref="A105:E105"/>
    <mergeCell ref="G10:G11"/>
    <mergeCell ref="D1:H1"/>
    <mergeCell ref="C2:H2"/>
    <mergeCell ref="B3:H3"/>
    <mergeCell ref="A5:H5"/>
    <mergeCell ref="A6:H6"/>
    <mergeCell ref="A7:H7"/>
    <mergeCell ref="H10:H11"/>
    <mergeCell ref="A8:H8"/>
    <mergeCell ref="F9:H9"/>
    <mergeCell ref="F10:F11"/>
    <mergeCell ref="A10:A11"/>
    <mergeCell ref="B10:B11"/>
    <mergeCell ref="C10:C11"/>
    <mergeCell ref="D10:D11"/>
    <mergeCell ref="E10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Пользователь Windows</cp:lastModifiedBy>
  <cp:lastPrinted>2021-11-06T08:38:44Z</cp:lastPrinted>
  <dcterms:created xsi:type="dcterms:W3CDTF">2007-11-03T11:10:45Z</dcterms:created>
  <dcterms:modified xsi:type="dcterms:W3CDTF">2022-11-24T08:16:36Z</dcterms:modified>
  <cp:category/>
  <cp:version/>
  <cp:contentType/>
  <cp:contentStatus/>
</cp:coreProperties>
</file>